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2" yWindow="2628" windowWidth="10212" windowHeight="2628" tabRatio="449"/>
  </bookViews>
  <sheets>
    <sheet name="Risikoanalyse" sheetId="4" r:id="rId1"/>
    <sheet name="Lister" sheetId="5" state="hidden" r:id="rId2"/>
    <sheet name="Versionshistorik Mads" sheetId="6" state="hidden" r:id="rId3"/>
    <sheet name="Risikohåndtering" sheetId="7" r:id="rId4"/>
    <sheet name="Ark1" sheetId="8" r:id="rId5"/>
  </sheets>
  <externalReferences>
    <externalReference r:id="rId6"/>
    <externalReference r:id="rId7"/>
    <externalReference r:id="rId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xlnm._FilterDatabase" localSheetId="0" hidden="1">Risikoanalyse!$B$14:$J$35</definedName>
    <definedName name="d">[1]Lister!$G$2:$G$3</definedName>
    <definedName name="Eskalation">Lister!$H$2:$H$8</definedName>
    <definedName name="Fase">Lister!$B$2:$B$11</definedName>
    <definedName name="janej">Lister!$G$2:$G$3</definedName>
    <definedName name="Kategori">Lister!#REF!</definedName>
    <definedName name="Kvalitet">Lister!$D$2:$D$4</definedName>
    <definedName name="Pal_Workbook_GUID" hidden="1">"14F4CWHJQ9SEDHA3FJTZTHWN"</definedName>
    <definedName name="Primaert_formaal">Lister!$J$2:$J$5</definedName>
    <definedName name="Risikogruppe">Lister!$A$3:$A$5</definedName>
    <definedName name="Risikotype">Lister!$A$2:$A$6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1800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TRUE</definedName>
    <definedName name="Skala">Lister!$C$2:$C$11</definedName>
    <definedName name="Status">Lister!$E$2:$E$4</definedName>
    <definedName name="Tiltag">Lister!$I$2:$I$3</definedName>
    <definedName name="_xlnm.Print_Area" localSheetId="0">Risikoanalyse!$B$2:$AN$56</definedName>
    <definedName name="Vaelg_haandtering">Lister!$F$2:$F$14</definedName>
    <definedName name="Vaelgfase">Lister!$F$2:$F$14</definedName>
  </definedNames>
  <calcPr calcId="145621"/>
</workbook>
</file>

<file path=xl/calcChain.xml><?xml version="1.0" encoding="utf-8"?>
<calcChain xmlns="http://schemas.openxmlformats.org/spreadsheetml/2006/main">
  <c r="B19" i="7" l="1"/>
  <c r="B18" i="7"/>
  <c r="Y28" i="4"/>
  <c r="X27" i="4" l="1"/>
  <c r="Y27" i="4" s="1"/>
  <c r="X26" i="4" l="1"/>
  <c r="Y26" i="4" s="1"/>
  <c r="X36" i="4" l="1"/>
  <c r="C10" i="7" l="1"/>
  <c r="H42" i="7"/>
  <c r="G42" i="7"/>
  <c r="F42" i="7"/>
  <c r="E42" i="7"/>
  <c r="D42" i="7"/>
  <c r="C42" i="7"/>
  <c r="B42" i="7"/>
  <c r="H41" i="7"/>
  <c r="G41" i="7"/>
  <c r="F41" i="7"/>
  <c r="E41" i="7"/>
  <c r="D41" i="7"/>
  <c r="C41" i="7"/>
  <c r="B41" i="7"/>
  <c r="H40" i="7"/>
  <c r="G40" i="7"/>
  <c r="F40" i="7"/>
  <c r="E40" i="7"/>
  <c r="D40" i="7"/>
  <c r="C40" i="7"/>
  <c r="B40" i="7"/>
  <c r="H39" i="7"/>
  <c r="G39" i="7"/>
  <c r="F39" i="7"/>
  <c r="E39" i="7"/>
  <c r="D39" i="7"/>
  <c r="C39" i="7"/>
  <c r="B39" i="7"/>
  <c r="H38" i="7"/>
  <c r="G38" i="7"/>
  <c r="F38" i="7"/>
  <c r="E38" i="7"/>
  <c r="D38" i="7"/>
  <c r="C38" i="7"/>
  <c r="H35" i="7"/>
  <c r="G35" i="7"/>
  <c r="F35" i="7"/>
  <c r="E35" i="7"/>
  <c r="D35" i="7"/>
  <c r="C35" i="7"/>
  <c r="B35" i="7"/>
  <c r="H34" i="7"/>
  <c r="G34" i="7"/>
  <c r="F34" i="7"/>
  <c r="E34" i="7"/>
  <c r="D34" i="7"/>
  <c r="C34" i="7"/>
  <c r="B34" i="7"/>
  <c r="H33" i="7"/>
  <c r="G33" i="7"/>
  <c r="F33" i="7"/>
  <c r="E33" i="7"/>
  <c r="D33" i="7"/>
  <c r="C33" i="7"/>
  <c r="B33" i="7"/>
  <c r="H32" i="7"/>
  <c r="G32" i="7"/>
  <c r="F32" i="7"/>
  <c r="E32" i="7"/>
  <c r="D32" i="7"/>
  <c r="C32" i="7"/>
  <c r="B32" i="7"/>
  <c r="H30" i="7"/>
  <c r="G30" i="7"/>
  <c r="F30" i="7"/>
  <c r="E30" i="7"/>
  <c r="D30" i="7"/>
  <c r="C30" i="7"/>
  <c r="B30" i="7"/>
  <c r="H29" i="7"/>
  <c r="G29" i="7"/>
  <c r="F29" i="7"/>
  <c r="E29" i="7"/>
  <c r="D29" i="7"/>
  <c r="C29" i="7"/>
  <c r="B29" i="7"/>
  <c r="H16" i="7"/>
  <c r="G16" i="7"/>
  <c r="F16" i="7"/>
  <c r="E16" i="7"/>
  <c r="C16" i="7"/>
  <c r="D16" i="7"/>
  <c r="H17" i="7"/>
  <c r="G17" i="7"/>
  <c r="F17" i="7"/>
  <c r="E17" i="7"/>
  <c r="D17" i="7"/>
  <c r="C17" i="7"/>
  <c r="B17" i="7"/>
  <c r="B16" i="7"/>
  <c r="Y40" i="4" l="1"/>
  <c r="Y25" i="4"/>
  <c r="X43" i="4"/>
  <c r="Y43" i="4" s="1"/>
  <c r="O43" i="4"/>
  <c r="O46" i="4" l="1"/>
  <c r="X46" i="4"/>
  <c r="Y46" i="4" s="1"/>
  <c r="X42" i="4"/>
  <c r="Y42" i="4" s="1"/>
  <c r="O42" i="4"/>
  <c r="Y37" i="4"/>
  <c r="X35" i="4"/>
  <c r="Y35" i="4" s="1"/>
  <c r="X34" i="4"/>
  <c r="Y34" i="4" s="1"/>
  <c r="X44" i="4"/>
  <c r="Y44" i="4" s="1"/>
  <c r="O44" i="4"/>
  <c r="Y39" i="4" l="1"/>
  <c r="Y38" i="4"/>
  <c r="H37" i="7"/>
  <c r="G37" i="7"/>
  <c r="F37" i="7"/>
  <c r="E37" i="7"/>
  <c r="D37" i="7"/>
  <c r="C37" i="7"/>
  <c r="B37" i="7"/>
  <c r="H28" i="7"/>
  <c r="G28" i="7"/>
  <c r="F28" i="7"/>
  <c r="E28" i="7"/>
  <c r="D28" i="7"/>
  <c r="C28" i="7"/>
  <c r="B28" i="7"/>
  <c r="H27" i="7"/>
  <c r="G27" i="7"/>
  <c r="F27" i="7"/>
  <c r="E27" i="7"/>
  <c r="D27" i="7"/>
  <c r="C27" i="7"/>
  <c r="B27" i="7"/>
  <c r="H26" i="7"/>
  <c r="G26" i="7"/>
  <c r="F26" i="7"/>
  <c r="E26" i="7"/>
  <c r="D26" i="7"/>
  <c r="C26" i="7"/>
  <c r="B26" i="7"/>
  <c r="H25" i="7"/>
  <c r="G25" i="7"/>
  <c r="F25" i="7"/>
  <c r="E25" i="7"/>
  <c r="D25" i="7"/>
  <c r="C25" i="7"/>
  <c r="B25" i="7"/>
  <c r="H24" i="7"/>
  <c r="G24" i="7"/>
  <c r="F24" i="7"/>
  <c r="E24" i="7"/>
  <c r="D24" i="7"/>
  <c r="C24" i="7"/>
  <c r="B24" i="7"/>
  <c r="H23" i="7"/>
  <c r="G23" i="7"/>
  <c r="F23" i="7"/>
  <c r="E23" i="7"/>
  <c r="D23" i="7"/>
  <c r="C23" i="7"/>
  <c r="B23" i="7"/>
  <c r="H22" i="7"/>
  <c r="G22" i="7"/>
  <c r="F22" i="7"/>
  <c r="E22" i="7"/>
  <c r="D22" i="7"/>
  <c r="C22" i="7"/>
  <c r="B22" i="7"/>
  <c r="H21" i="7"/>
  <c r="G21" i="7"/>
  <c r="F21" i="7"/>
  <c r="E21" i="7"/>
  <c r="D21" i="7"/>
  <c r="C21" i="7"/>
  <c r="B21" i="7"/>
  <c r="H20" i="7"/>
  <c r="G20" i="7"/>
  <c r="F20" i="7"/>
  <c r="E20" i="7"/>
  <c r="D20" i="7"/>
  <c r="C20" i="7"/>
  <c r="B20" i="7"/>
  <c r="H15" i="7"/>
  <c r="G15" i="7"/>
  <c r="F15" i="7"/>
  <c r="E15" i="7"/>
  <c r="D15" i="7"/>
  <c r="C15" i="7"/>
  <c r="B15" i="7"/>
  <c r="H13" i="7"/>
  <c r="G13" i="7"/>
  <c r="F13" i="7"/>
  <c r="E13" i="7"/>
  <c r="D13" i="7"/>
  <c r="C13" i="7"/>
  <c r="B14" i="7"/>
  <c r="B13" i="7"/>
  <c r="Y36" i="4" l="1"/>
  <c r="O45" i="4" l="1"/>
  <c r="X33" i="4" l="1"/>
  <c r="Y33" i="4" s="1"/>
  <c r="O33" i="4"/>
  <c r="X22" i="4"/>
  <c r="Y22" i="4" s="1"/>
  <c r="O22" i="4"/>
  <c r="X32" i="4"/>
  <c r="Y32" i="4" s="1"/>
  <c r="O32" i="4"/>
  <c r="X31" i="4"/>
  <c r="Y31" i="4" s="1"/>
  <c r="O31" i="4"/>
  <c r="X30" i="4"/>
  <c r="Y30" i="4" s="1"/>
  <c r="O30" i="4"/>
  <c r="O19" i="4" l="1"/>
  <c r="X19" i="4"/>
  <c r="Y19" i="4" s="1"/>
  <c r="H9" i="7" l="1"/>
  <c r="H10" i="7"/>
  <c r="H11" i="7"/>
  <c r="H12" i="7"/>
  <c r="H14" i="7"/>
  <c r="G9" i="7"/>
  <c r="G10" i="7"/>
  <c r="G11" i="7"/>
  <c r="G12" i="7"/>
  <c r="G14" i="7"/>
  <c r="F9" i="7"/>
  <c r="F10" i="7"/>
  <c r="F11" i="7"/>
  <c r="F12" i="7"/>
  <c r="F14" i="7"/>
  <c r="E9" i="7"/>
  <c r="E10" i="7"/>
  <c r="E11" i="7"/>
  <c r="E12" i="7"/>
  <c r="E14" i="7"/>
  <c r="D9" i="7" l="1"/>
  <c r="D10" i="7"/>
  <c r="D11" i="7"/>
  <c r="D12" i="7"/>
  <c r="D14" i="7"/>
  <c r="C9" i="7"/>
  <c r="C11" i="7"/>
  <c r="C12" i="7"/>
  <c r="C14" i="7"/>
  <c r="B9" i="7" l="1"/>
  <c r="B10" i="7"/>
  <c r="B11" i="7"/>
  <c r="B12" i="7"/>
  <c r="X21" i="4" l="1"/>
  <c r="Y21" i="4" s="1"/>
  <c r="O21" i="4"/>
  <c r="X20" i="4"/>
  <c r="Y20" i="4" s="1"/>
  <c r="O20" i="4"/>
  <c r="X18" i="4"/>
  <c r="Y18" i="4" s="1"/>
  <c r="O18" i="4"/>
</calcChain>
</file>

<file path=xl/comments1.xml><?xml version="1.0" encoding="utf-8"?>
<comments xmlns="http://schemas.openxmlformats.org/spreadsheetml/2006/main">
  <authors>
    <author>Bjarne Andersen</author>
    <author>Mads Nørgaard Jørgensen</author>
    <author>Sarah Kirkeby Danneskiold-Samsøe</author>
    <author>sit-x000067</author>
  </authors>
  <commentList>
    <comment ref="B14" authorId="0">
      <text>
        <r>
          <rPr>
            <b/>
            <sz val="8"/>
            <color indexed="81"/>
            <rFont val="Tahoma"/>
            <family val="2"/>
          </rPr>
          <t>Fortløbende nummerering af risici af hensyn til identifikation</t>
        </r>
      </text>
    </comment>
    <comment ref="C14" authorId="1">
      <text>
        <r>
          <rPr>
            <b/>
            <sz val="8"/>
            <color indexed="81"/>
            <rFont val="Tahoma"/>
            <family val="2"/>
          </rPr>
          <t>Angiv hvilken bølge i programmet risikoen befinder sig i</t>
        </r>
      </text>
    </comment>
    <comment ref="D14" authorId="1">
      <text>
        <r>
          <rPr>
            <b/>
            <sz val="8"/>
            <color indexed="81"/>
            <rFont val="Tahoma"/>
            <family val="2"/>
          </rPr>
          <t>Angiv hvilket projekt risikoen befinder sig i</t>
        </r>
      </text>
    </comment>
    <comment ref="E14" authorId="2">
      <text>
        <r>
          <rPr>
            <b/>
            <sz val="8"/>
            <color indexed="81"/>
            <rFont val="Tahoma"/>
            <family val="2"/>
          </rPr>
          <t>Er risiko relateret til programniveau - dvs. tværgående for programmet?</t>
        </r>
        <r>
          <rPr>
            <sz val="8"/>
            <color indexed="81"/>
            <rFont val="Tahoma"/>
            <family val="2"/>
          </rPr>
          <t xml:space="preserve">
</t>
        </r>
      </text>
    </comment>
    <comment ref="F14" authorId="1">
      <text>
        <r>
          <rPr>
            <b/>
            <sz val="8"/>
            <color indexed="81"/>
            <rFont val="Tahoma"/>
            <family val="2"/>
          </rPr>
          <t>Angiv hvilke andre projekter der berøres af risikoen</t>
        </r>
      </text>
    </comment>
    <comment ref="G14" authorId="0">
      <text>
        <r>
          <rPr>
            <b/>
            <sz val="8"/>
            <color indexed="81"/>
            <rFont val="Tahoma"/>
            <family val="2"/>
          </rPr>
          <t>Dato for registrering eller opdatering af risiko</t>
        </r>
      </text>
    </comment>
    <comment ref="H14" authorId="1">
      <text>
        <r>
          <rPr>
            <b/>
            <sz val="8"/>
            <color indexed="81"/>
            <rFont val="Tahoma"/>
            <family val="2"/>
          </rPr>
          <t xml:space="preserve">Angiv initialer på forfatter til tilføjelsen/opdateringen af risikoen </t>
        </r>
      </text>
    </comment>
    <comment ref="I14" authorId="1">
      <text>
        <r>
          <rPr>
            <b/>
            <sz val="8"/>
            <color indexed="81"/>
            <rFont val="Tahoma"/>
            <family val="2"/>
          </rPr>
          <t>Kort og præcis beskrivelse af årsagen til den pågældende risiko</t>
        </r>
      </text>
    </comment>
    <comment ref="J14" authorId="0">
      <text>
        <r>
          <rPr>
            <b/>
            <sz val="8"/>
            <color indexed="81"/>
            <rFont val="Tahoma"/>
            <family val="2"/>
          </rPr>
          <t>Kort og præcis beskrivelse af den pågældende risiko</t>
        </r>
      </text>
    </comment>
    <comment ref="K14" authorId="1">
      <text>
        <r>
          <rPr>
            <b/>
            <sz val="8"/>
            <color indexed="81"/>
            <rFont val="Tahoma"/>
            <family val="2"/>
          </rPr>
          <t>Kort og præcis beskrivelse af den pågældende risikos effekt</t>
        </r>
      </text>
    </comment>
    <comment ref="L14" authorId="0">
      <text>
        <r>
          <rPr>
            <b/>
            <sz val="8"/>
            <color indexed="81"/>
            <rFont val="Tahoma"/>
            <family val="2"/>
          </rPr>
          <t>Vælg fra listen hvilken risikogruppe risikoen tilhører:
• Forretningsmæssige forhold
• Projektets tilrettelæggelse
• Markedsafklaring og teknisk løsning 
• Interessenter
• Slutbrugere og slutprodukt</t>
        </r>
      </text>
    </comment>
    <comment ref="M14" authorId="1">
      <text>
        <r>
          <rPr>
            <b/>
            <sz val="8"/>
            <color indexed="81"/>
            <rFont val="Tahoma"/>
            <family val="2"/>
          </rPr>
          <t>Kun relevant ved opdatering af risiko</t>
        </r>
        <r>
          <rPr>
            <sz val="8"/>
            <color indexed="81"/>
            <rFont val="Tahoma"/>
            <family val="2"/>
          </rPr>
          <t xml:space="preserve">
</t>
        </r>
      </text>
    </comment>
    <comment ref="Q14" authorId="1">
      <text>
        <r>
          <rPr>
            <b/>
            <sz val="8"/>
            <color indexed="81"/>
            <rFont val="Tahoma"/>
            <family val="2"/>
          </rPr>
          <t>Vælg status for hændelse. Er der stadig en risiko for at hændelsen indtræffer (risiko), er den ikke længere mulig (indtraf ikke), eller er den indtruffet (indraf)?
• Risiko
• Indtraf ikke
• Indtraf</t>
        </r>
      </text>
    </comment>
    <comment ref="R14" authorId="1">
      <text>
        <r>
          <rPr>
            <b/>
            <sz val="8"/>
            <color indexed="81"/>
            <rFont val="Tahoma"/>
            <family val="2"/>
          </rPr>
          <t>Vælg fra listen et tal fra 1-5 sandsynligheden for at risikoen indtræffer:
1 - 0-20 %
2 - 20-40 %
3 - 40-60 %
4 - 60-80 %
5 - 80-100 %</t>
        </r>
        <r>
          <rPr>
            <sz val="8"/>
            <color indexed="81"/>
            <rFont val="Tahoma"/>
            <family val="2"/>
          </rPr>
          <t xml:space="preserve">
</t>
        </r>
      </text>
    </comment>
    <comment ref="Y14" authorId="1">
      <text>
        <r>
          <rPr>
            <b/>
            <sz val="8"/>
            <color indexed="81"/>
            <rFont val="Tahoma"/>
            <family val="2"/>
          </rPr>
          <t>Risici med en risikoværdi over 2 eller under -2 indtastes efterfølgende i business casen.
Risikoværdier over 10 bør føre til overvejelse af flere eller kraftigere tiltag</t>
        </r>
        <r>
          <rPr>
            <sz val="8"/>
            <color indexed="81"/>
            <rFont val="Tahoma"/>
            <family val="2"/>
          </rPr>
          <t xml:space="preserve">
</t>
        </r>
      </text>
    </comment>
    <comment ref="AA14" authorId="0">
      <text>
        <r>
          <rPr>
            <b/>
            <sz val="8"/>
            <color indexed="81"/>
            <rFont val="Tahoma"/>
            <family val="2"/>
          </rPr>
          <t>Vælg fra listen i hvilken fase risikoen forventes at kunne indtræffe:
• Analyse
• Anskaffelse
• Gennemførsel
• Realisering
- Præcisering af program
- Programbølge 1
- Programbølge 2
- Programbølge 3
- Lukning af program</t>
        </r>
      </text>
    </comment>
    <comment ref="AB14" authorId="1">
      <text>
        <r>
          <rPr>
            <b/>
            <sz val="8"/>
            <color indexed="81"/>
            <rFont val="Tahoma"/>
            <family val="2"/>
          </rPr>
          <t>Milepæle til tidlig identifikation af en risikos indtræffen eller mulige indtræffen</t>
        </r>
        <r>
          <rPr>
            <sz val="8"/>
            <color indexed="81"/>
            <rFont val="Tahoma"/>
            <family val="2"/>
          </rPr>
          <t xml:space="preserve">
</t>
        </r>
      </text>
    </comment>
    <comment ref="AI14" authorId="1">
      <text>
        <r>
          <rPr>
            <b/>
            <sz val="8"/>
            <color indexed="81"/>
            <rFont val="Tahoma"/>
            <family val="2"/>
          </rPr>
          <t>Klik og vælg relevante tiltag,</t>
        </r>
      </text>
    </comment>
    <comment ref="AO14" authorId="1">
      <text>
        <r>
          <rPr>
            <b/>
            <sz val="8"/>
            <color indexed="81"/>
            <rFont val="Tahoma"/>
            <family val="2"/>
          </rPr>
          <t>Kopieres fra business case</t>
        </r>
      </text>
    </comment>
    <comment ref="M15" authorId="1">
      <text>
        <r>
          <rPr>
            <b/>
            <sz val="8"/>
            <color indexed="81"/>
            <rFont val="Tahoma"/>
            <family val="2"/>
          </rPr>
          <t>Vælg fra listen et tal fra 1-5 sandsynligheden for at risikoen indtræffer:
1 - 0-20 %
2 - 20-40 %
3 - 40-60 %
4 - 60-80 %
5 - 80-100 %</t>
        </r>
      </text>
    </comment>
    <comment ref="N15" authorId="1">
      <text>
        <r>
          <rPr>
            <b/>
            <sz val="8"/>
            <color indexed="81"/>
            <rFont val="Tahoma"/>
            <family val="2"/>
          </rPr>
          <t xml:space="preserve">Vælg fra listen en værdi fra 1-5 for de negative konsekvenser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O15" authorId="1">
      <text>
        <r>
          <rPr>
            <b/>
            <sz val="8"/>
            <color indexed="81"/>
            <rFont val="Tahoma"/>
            <family val="2"/>
          </rPr>
          <t>Udregnes automatisk som sandsynlighed x konsekvens</t>
        </r>
      </text>
    </comment>
    <comment ref="P15" authorId="1">
      <text>
        <r>
          <rPr>
            <b/>
            <sz val="8"/>
            <color indexed="81"/>
            <rFont val="Tahoma"/>
            <family val="2"/>
          </rPr>
          <t xml:space="preserve">Beskriv meget kort tiltag til håndtering af risiko før seneste opdatering. </t>
        </r>
        <r>
          <rPr>
            <sz val="8"/>
            <color indexed="81"/>
            <rFont val="Tahoma"/>
            <family val="2"/>
          </rPr>
          <t xml:space="preserve">
</t>
        </r>
      </text>
    </comment>
    <comment ref="AD15" authorId="1">
      <text>
        <r>
          <rPr>
            <b/>
            <sz val="8"/>
            <color indexed="81"/>
            <rFont val="Tahoma"/>
            <family val="2"/>
          </rPr>
          <t>Angiv initialer på den der håndterer risikoen</t>
        </r>
      </text>
    </comment>
    <comment ref="AE15" authorId="0">
      <text>
        <r>
          <rPr>
            <b/>
            <sz val="8"/>
            <color indexed="81"/>
            <rFont val="Tahoma"/>
            <family val="2"/>
          </rPr>
          <t>Angiv initialer på den ansvarlige for risikoen</t>
        </r>
      </text>
    </comment>
    <comment ref="AF15" authorId="1">
      <text>
        <r>
          <rPr>
            <b/>
            <sz val="8"/>
            <color indexed="81"/>
            <rFont val="Tahoma"/>
            <family val="2"/>
          </rPr>
          <t>Dato for hvornår tiltaget skal være afsluttet.</t>
        </r>
      </text>
    </comment>
    <comment ref="AG15" authorId="0">
      <text>
        <r>
          <rPr>
            <b/>
            <sz val="8"/>
            <color indexed="81"/>
            <rFont val="Tahoma"/>
            <family val="2"/>
          </rPr>
          <t>Angiv om der er udarbejdet beredskabsplan for håndtering af risikoens indtræffen og henvis evt. til særlig plan</t>
        </r>
        <r>
          <rPr>
            <sz val="8"/>
            <color indexed="81"/>
            <rFont val="Tahoma"/>
            <family val="2"/>
          </rPr>
          <t xml:space="preserve">
</t>
        </r>
      </text>
    </comment>
    <comment ref="AH15" authorId="1">
      <text>
        <r>
          <rPr>
            <b/>
            <sz val="8"/>
            <color indexed="81"/>
            <rFont val="Tahoma"/>
            <family val="2"/>
          </rPr>
          <t>Vælg fra listen det nuværende eskalateringsniveau i organisationen:
• Projektleder
• Projektejer
• Projektstyregruppe
• Programleder
• Programejer
• Programstyregruppe</t>
        </r>
      </text>
    </comment>
    <comment ref="AO15" authorId="3">
      <text>
        <r>
          <rPr>
            <b/>
            <sz val="8"/>
            <color indexed="81"/>
            <rFont val="Tahoma"/>
            <family val="2"/>
          </rPr>
          <t xml:space="preserve">Konsekvenser for projektudgifter hvis hændelsen indtræffer </t>
        </r>
      </text>
    </comment>
    <comment ref="AP15" authorId="3">
      <text>
        <r>
          <rPr>
            <b/>
            <sz val="8"/>
            <color indexed="81"/>
            <rFont val="Tahoma"/>
            <family val="2"/>
          </rPr>
          <t xml:space="preserve">Konsekvenser for økonomisk gevinstrealisering hvis hændelsen indtræffer </t>
        </r>
      </text>
    </comment>
    <comment ref="AQ15" authorId="3">
      <text>
        <r>
          <rPr>
            <b/>
            <sz val="8"/>
            <color indexed="81"/>
            <rFont val="Tahoma"/>
            <family val="2"/>
          </rPr>
          <t xml:space="preserve">Konsekvenser for ikke-økonomisk gevinstrealisering hvis hændelsen indtræffer </t>
        </r>
      </text>
    </comment>
    <comment ref="S16" authorId="1">
      <text>
        <r>
          <rPr>
            <b/>
            <sz val="8"/>
            <color indexed="81"/>
            <rFont val="Tahoma"/>
            <family val="2"/>
          </rPr>
          <t xml:space="preserve">Vælg fra listen en værdi fra 1-5 for de negative konsekvenser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T16" authorId="1">
      <text>
        <r>
          <rPr>
            <b/>
            <sz val="8"/>
            <color indexed="81"/>
            <rFont val="Tahoma"/>
            <family val="2"/>
          </rPr>
          <t>Vælg fra listen en værdi fra 1-5 for konsekvensen hvis risikoen indtræffer: 
1 - Ubetydelige konsekvenser
2 - Mindre konsekvenser
3 - Betydelige konsekvenser
4 - Store konsekvenser
5 - Meget store konsekvenser</t>
        </r>
        <r>
          <rPr>
            <sz val="8"/>
            <color indexed="81"/>
            <rFont val="Tahoma"/>
            <family val="2"/>
          </rPr>
          <t xml:space="preserve">
</t>
        </r>
        <r>
          <rPr>
            <b/>
            <sz val="8"/>
            <color indexed="81"/>
            <rFont val="Tahoma"/>
            <family val="2"/>
          </rPr>
          <t xml:space="preserve">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U16" authorId="1">
      <text>
        <r>
          <rPr>
            <b/>
            <sz val="8"/>
            <color indexed="81"/>
            <rFont val="Tahoma"/>
            <family val="2"/>
          </rPr>
          <t xml:space="preserve">Vælg fra listen en værdi fra 1-5 for konsekvensen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V16" authorId="1">
      <text>
        <r>
          <rPr>
            <b/>
            <sz val="8"/>
            <color indexed="81"/>
            <rFont val="Tahoma"/>
            <family val="2"/>
          </rPr>
          <t xml:space="preserve">Vælg fra listen en værdi fra 1-5 for konsekvensen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W16" authorId="1">
      <text>
        <r>
          <rPr>
            <b/>
            <sz val="8"/>
            <color indexed="81"/>
            <rFont val="Tahoma"/>
            <family val="2"/>
          </rPr>
          <t xml:space="preserve">Vælg fra listen en værdi fra 1-5 for konsekvensen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X16" authorId="1">
      <text>
        <r>
          <rPr>
            <b/>
            <sz val="8"/>
            <color indexed="81"/>
            <rFont val="Tahoma"/>
            <family val="2"/>
          </rPr>
          <t>Udregnes automatisk som den højeste konsekvensscore.</t>
        </r>
      </text>
    </comment>
    <comment ref="AB16" authorId="1">
      <text>
        <r>
          <rPr>
            <b/>
            <sz val="8"/>
            <color indexed="81"/>
            <rFont val="Tahoma"/>
            <family val="2"/>
          </rPr>
          <t>Er der fastsat en advarselsindikator?</t>
        </r>
      </text>
    </comment>
    <comment ref="AC16" authorId="1">
      <text>
        <r>
          <rPr>
            <b/>
            <sz val="8"/>
            <color indexed="81"/>
            <rFont val="Tahoma"/>
            <family val="2"/>
          </rPr>
          <t>Er advarselsindikatoren overskredet?</t>
        </r>
        <r>
          <rPr>
            <sz val="8"/>
            <color indexed="81"/>
            <rFont val="Tahoma"/>
            <family val="2"/>
          </rPr>
          <t xml:space="preserve">
</t>
        </r>
      </text>
    </comment>
  </commentList>
</comments>
</file>

<file path=xl/comments2.xml><?xml version="1.0" encoding="utf-8"?>
<comments xmlns="http://schemas.openxmlformats.org/spreadsheetml/2006/main">
  <authors>
    <author>Bjarne Andersen</author>
  </authors>
  <commentList>
    <comment ref="B6" authorId="0">
      <text>
        <r>
          <rPr>
            <b/>
            <sz val="8"/>
            <color indexed="81"/>
            <rFont val="Tahoma"/>
            <family val="2"/>
          </rPr>
          <t>Fortløbende nummerering af risici af hensyn til identifikation</t>
        </r>
      </text>
    </comment>
  </commentList>
</comments>
</file>

<file path=xl/sharedStrings.xml><?xml version="1.0" encoding="utf-8"?>
<sst xmlns="http://schemas.openxmlformats.org/spreadsheetml/2006/main" count="506" uniqueCount="287">
  <si>
    <t>Dato</t>
  </si>
  <si>
    <t>Ansvarlig</t>
  </si>
  <si>
    <t>Status</t>
  </si>
  <si>
    <t>Sand-
synlig-
hed</t>
  </si>
  <si>
    <t>Risiko-
værdi</t>
  </si>
  <si>
    <t>Skala</t>
  </si>
  <si>
    <t>Tidsplan</t>
  </si>
  <si>
    <t>Kvalitet</t>
  </si>
  <si>
    <t>Uændret</t>
  </si>
  <si>
    <t>Øges</t>
  </si>
  <si>
    <t>Mindskes</t>
  </si>
  <si>
    <t>Overvåges</t>
  </si>
  <si>
    <t>Fase</t>
  </si>
  <si>
    <t>Analyse</t>
  </si>
  <si>
    <t>Anskaffelse</t>
  </si>
  <si>
    <t>Gennemførsel</t>
  </si>
  <si>
    <t>Realisering</t>
  </si>
  <si>
    <t>Risikotype</t>
  </si>
  <si>
    <t>STAMDATA</t>
  </si>
  <si>
    <t>&lt;Valgfri – til intern styring&gt;</t>
  </si>
  <si>
    <t>Journalnummer</t>
  </si>
  <si>
    <t>Projektleder</t>
  </si>
  <si>
    <t>Typografi</t>
  </si>
  <si>
    <t>Farve på overskrifter, hvid kant af celler, farvning af omkringliggende celler</t>
  </si>
  <si>
    <t>Indsat ekstra kolonne til konsekvenser af gevinstrealisering</t>
  </si>
  <si>
    <t>Kommentar til økonomi ændret så der ikke refereres til BC</t>
  </si>
  <si>
    <t>Kommentar til risikoværdi ændret så det hedder produktet i stedet for gennemsnittet</t>
  </si>
  <si>
    <t>Kategorierne for økonomiske konsekvenser ændres til worst case, best case og middel estimat</t>
  </si>
  <si>
    <t>Kommentar til leverance/kvalitet redigeret ("estimeres" slettet)</t>
  </si>
  <si>
    <t>Ny kommentar til konsekvenser for gevinstrealisering</t>
  </si>
  <si>
    <t>Vejledningboks indsat</t>
  </si>
  <si>
    <t>Før reducerende tiltag fjernet</t>
  </si>
  <si>
    <t>Sandsynlighed og konsekvens gjort til 5-punktsskala</t>
  </si>
  <si>
    <t>Risiko</t>
  </si>
  <si>
    <t>Projekt-udgifter</t>
  </si>
  <si>
    <t>Konsekvenser for økonomi, tid, kvalitet og gevinster</t>
  </si>
  <si>
    <t>reducerende tiltag fjernes. Det er et tiltag der først kan tages stilling til efter risikoscoren og da arket opdateres løbende vil ssh og konsekvens blive opdateret alligevel</t>
  </si>
  <si>
    <t>Leverance/ kvalitet</t>
  </si>
  <si>
    <t>Status for risiko før seneste opdatering</t>
  </si>
  <si>
    <t>Sand-synlig-hed</t>
  </si>
  <si>
    <t>Risiko-værdi</t>
  </si>
  <si>
    <t>Forfatter</t>
  </si>
  <si>
    <t>Forventet tidspunkt for indtræffen
(fase)</t>
  </si>
  <si>
    <t>Beredskabs-plan</t>
  </si>
  <si>
    <t>Vælg fase</t>
  </si>
  <si>
    <t>Ja/nej</t>
  </si>
  <si>
    <t>Ja</t>
  </si>
  <si>
    <t>Nej</t>
  </si>
  <si>
    <t>Over-skredet</t>
  </si>
  <si>
    <t>Early Warning tilføjet, jf. Rambøll-rapport</t>
  </si>
  <si>
    <t>Forfatter tilføjet, jf. Rambøll-rapport</t>
  </si>
  <si>
    <t>Risikotype udvidet ift. terminologi benyttet af statens it-projektråd</t>
  </si>
  <si>
    <t>status for risiko før seneste opdatering tilføjet som halvskjulte celler (ssh, konsekvens, risikoværdi, tiltag)</t>
  </si>
  <si>
    <t>Konsekvensscorene ændret så muligt at blive negativ til positive risici (muligheder), jf. Rambøll-rapport</t>
  </si>
  <si>
    <t>Tilføjet status over udvikling i risikoværdi</t>
  </si>
  <si>
    <t>Proximity specificeret ved at flytte tidspunktet (fase), ændre navnet, kommentar samt tilføje farvekode til id af nære risici</t>
  </si>
  <si>
    <t>Præcise konsekvenser for økonomi og gevinstrealisering tilføjet som halvskjulte celler til kopering fra bc</t>
  </si>
  <si>
    <t>Farve for halvskjulte celler lidt mørkere</t>
  </si>
  <si>
    <t>linjer adskilt af matte farveændringer</t>
  </si>
  <si>
    <t>Eskalation</t>
  </si>
  <si>
    <t>Projektejer</t>
  </si>
  <si>
    <t>Fast-sat</t>
  </si>
  <si>
    <t>Håndtering af risiko</t>
  </si>
  <si>
    <t>Beskrivelse af tiltag</t>
  </si>
  <si>
    <t>Eskalering</t>
  </si>
  <si>
    <t>Forretningsmæssige forhold</t>
  </si>
  <si>
    <t>Slutbrugere og slutprodukt</t>
  </si>
  <si>
    <t>Markedsafklaring og teknisk løsning</t>
  </si>
  <si>
    <t>Deadline for tiltag</t>
  </si>
  <si>
    <t>Risikoeffekt</t>
  </si>
  <si>
    <t>Risikoårsag</t>
  </si>
  <si>
    <t>Projekt-id</t>
  </si>
  <si>
    <t>Risiko-id</t>
  </si>
  <si>
    <t>Idé</t>
  </si>
  <si>
    <t>Risikoårsag behandles</t>
  </si>
  <si>
    <t>Risikodeling/forsikring</t>
  </si>
  <si>
    <t>Risikoeffekt behandles</t>
  </si>
  <si>
    <t>Risiko-hændelse behandles</t>
  </si>
  <si>
    <t>Programleder</t>
  </si>
  <si>
    <t>Programejer</t>
  </si>
  <si>
    <t>Programstyregruppe</t>
  </si>
  <si>
    <t>Projektstyregruppe</t>
  </si>
  <si>
    <t>Advarsels-indikatorer</t>
  </si>
  <si>
    <t>Højeste score</t>
  </si>
  <si>
    <t>Indtraf ikke</t>
  </si>
  <si>
    <t>Indtraf</t>
  </si>
  <si>
    <t>Berørte projekter</t>
  </si>
  <si>
    <t>Projektleder / Programleder</t>
  </si>
  <si>
    <t>Projektudgifter (risikojusteret)</t>
  </si>
  <si>
    <t>Økonomisk gevinstrealisering (risikojusteret)</t>
  </si>
  <si>
    <t>Ikke-økonomisk (kvalitativ) gevinstrealisering (risikojusteret)</t>
  </si>
  <si>
    <t>Seneste status for risiko</t>
  </si>
  <si>
    <t>Risikobeskrivelse (identificering)</t>
  </si>
  <si>
    <t>Nuværende status for risiko (vurdering)</t>
  </si>
  <si>
    <t>Håndtering af risiko (håndtering)</t>
  </si>
  <si>
    <t>Højeste konsekvens-score</t>
  </si>
  <si>
    <t>Effektiviserings-gevinster</t>
  </si>
  <si>
    <t>Kvalitetsløfts-gevinster</t>
  </si>
  <si>
    <t>X</t>
  </si>
  <si>
    <t>Tiltag</t>
  </si>
  <si>
    <t>Direktion</t>
  </si>
  <si>
    <t>Accepteres</t>
  </si>
  <si>
    <t>Planlægning af risiko (planlægning)</t>
  </si>
  <si>
    <t>Planlægning af risiko</t>
  </si>
  <si>
    <t>Hvem håndterer?</t>
  </si>
  <si>
    <t>Projektets tilrettelæggelse</t>
  </si>
  <si>
    <t>Interessenter</t>
  </si>
  <si>
    <t>Detaljeret konsekvenser for økonomi og gevinstrealiering ift. mest sandsynlige udfald</t>
  </si>
  <si>
    <t>Projektnavn</t>
  </si>
  <si>
    <t>Projektets / programmets primære formål</t>
  </si>
  <si>
    <t>Primært formål</t>
  </si>
  <si>
    <t>Vælg primært formål</t>
  </si>
  <si>
    <t>Effektivisering</t>
  </si>
  <si>
    <t>Kvalitetsløft</t>
  </si>
  <si>
    <t>Risikohændelse</t>
  </si>
  <si>
    <t>Nuværende fase</t>
  </si>
  <si>
    <t>Program niveau</t>
  </si>
  <si>
    <t>Identificering af program</t>
  </si>
  <si>
    <t>Præcisering af program</t>
  </si>
  <si>
    <t>Programbølge 1</t>
  </si>
  <si>
    <t>Programbølge 2</t>
  </si>
  <si>
    <t>Programbølge 3</t>
  </si>
  <si>
    <t>Lukning af program</t>
  </si>
  <si>
    <t>---------------------</t>
  </si>
  <si>
    <t>Vælg projekt/programfase</t>
  </si>
  <si>
    <t>----------------------</t>
  </si>
  <si>
    <t>Programbølge-id</t>
  </si>
  <si>
    <t>Version 2.02</t>
  </si>
  <si>
    <t>Ændring af lovgivningskategorie</t>
  </si>
  <si>
    <t>Implementering af lovgivning</t>
  </si>
  <si>
    <t>Risikohåndtering</t>
  </si>
  <si>
    <t>A1</t>
  </si>
  <si>
    <t>C1</t>
  </si>
  <si>
    <t>D. Governance</t>
  </si>
  <si>
    <t>D1</t>
  </si>
  <si>
    <t>GDS/PK/GDB</t>
  </si>
  <si>
    <t>A2</t>
  </si>
  <si>
    <t>Projektejerne</t>
  </si>
  <si>
    <t>GD1/2-sekretariat</t>
  </si>
  <si>
    <t>A4</t>
  </si>
  <si>
    <t>A6</t>
  </si>
  <si>
    <t>Delprogramledelse</t>
  </si>
  <si>
    <t>B1</t>
  </si>
  <si>
    <t>B2</t>
  </si>
  <si>
    <t>B3</t>
  </si>
  <si>
    <t>B4</t>
  </si>
  <si>
    <t>Delprogramleder</t>
  </si>
  <si>
    <t>Styregruppe GD1/GD2/GD7/GD8 og PK</t>
  </si>
  <si>
    <t>A. Delprogrammets interne forhold</t>
  </si>
  <si>
    <t>B. Delprogrammets eksterne forhold</t>
  </si>
  <si>
    <t>C. Delprogrammets ressourcer/kompetencer</t>
  </si>
  <si>
    <t>Grundlaget for samarbejdet med GD7 ufuldstændigt (mangler på indsigt, organisering, tid, ressourcer mm.)</t>
  </si>
  <si>
    <t>GD7s implementeringsplan stemmer ikke overens med delprogrammets.</t>
  </si>
  <si>
    <t>Der opstår forsinkelse og tilbageløb.</t>
  </si>
  <si>
    <t xml:space="preserve">GD7 designes/bygges ikke fleksibelt nok til at kunne håndtere delprogrammets behov (funktionalitets-, styrings- og forvaltningsmæssigt) </t>
  </si>
  <si>
    <t>Delprogrammets planer kan ikke gennemføres eller udskydes til senere versioner af DAF.</t>
  </si>
  <si>
    <t>Delprogrammets scope og gevinstrealisering reduceres.</t>
  </si>
  <si>
    <t>A7</t>
  </si>
  <si>
    <t>De kommende anvendere er ikke tilstrækkelig informeret om delprogrammet</t>
  </si>
  <si>
    <t xml:space="preserve">Anvendere bliver usikre på værdien af grunddataprogrammet </t>
  </si>
  <si>
    <t>Anvenderne venter med at tilslutte sig de nye distributionsløsninger</t>
  </si>
  <si>
    <t>Grundlaget for samarbejdet med GD8 ufuldstændigt (mangler på indsigt, organisering, tid, ressourcer mm.)</t>
  </si>
  <si>
    <t>GD8 leverer ikke iht. delprogrammets forretningsbehov. Delprogrammet levere ikke iht. GD8s behov.</t>
  </si>
  <si>
    <t>Delprogramledelsen er nød til at bruge tid på opgaver udenfor planer/budget, som ikke bidrager til fremdrift på de forretningsmæssige områder</t>
  </si>
  <si>
    <t>Leverancemilepæle bliver overskredet</t>
  </si>
  <si>
    <t>GD7 leverer ikke iht. delprogrammets forretningsbehov (tjenester, metadata, hændelsesbeskeder, opdatering, sikkerhed, kommunikation til datanavendere). Delprogrammet levere ikke iht. GD7s behov (fx DLS).</t>
  </si>
  <si>
    <t>Ibrugtagningen af grunddataprogrammets forsinkes og/eller lever ikke op til scope.</t>
  </si>
  <si>
    <t>Delprogramejer</t>
  </si>
  <si>
    <t>Delprogramledelsen håndterer ikke forretningsmæssige problemstillinger i tilstrækkelig grad</t>
  </si>
  <si>
    <t>Delprogramledelse GD1 og GD2</t>
  </si>
  <si>
    <t>GD7 og delprogrammet leverer ikke rettidigt og/eller i rette til kvalitet til hinanden.</t>
  </si>
  <si>
    <t>Væsentlige dele af delprogrammet kan ikke gennemføres.</t>
  </si>
  <si>
    <t>Visse opgaverne forberedes og gennemføres ikke, således at leverancer ikke er rettidige og i rette kvalitet.</t>
  </si>
  <si>
    <t>Det er ikke muligt at indgå kontrakt rettidigt</t>
  </si>
  <si>
    <t xml:space="preserve">Det tværgående testarbejde er ikke med i de oprindelige planer og budgetter </t>
  </si>
  <si>
    <t>Testarbejdet kan ikke gennemføres  og dele af leverancer virker ikke</t>
  </si>
  <si>
    <t>Der allokeres ikke ressourcer til test</t>
  </si>
  <si>
    <t>KMDs leverandør har overset tekniske udfordringer</t>
  </si>
  <si>
    <t>Opsplitning af BBR  forsinkes</t>
  </si>
  <si>
    <t>A8</t>
  </si>
  <si>
    <t>A10</t>
  </si>
  <si>
    <t>Udbud for BBR og Ejerfortegnelsen,  gennemføres ikke som planlagt</t>
  </si>
  <si>
    <t>Projektledelse MBBL/Kombit fsva. BBR. Projektledelse GST fsva. Ejerfortegnelsen.</t>
  </si>
  <si>
    <t>Tidsplan forsinkes (BBR 2.0)</t>
  </si>
  <si>
    <t>forretningskritisk element for Ejerfortegnelsen mangler</t>
  </si>
  <si>
    <t>Registerudviklingen forsinkes</t>
  </si>
  <si>
    <t>Der bliver ikke udpeget et ansvarligt register  for sammensatte services - og det sikres ikke at der er ressourcer til at drive etableringen igennem, mandskabsmæssigt og økonomisk</t>
  </si>
  <si>
    <t>De sammensatte services etableres ikke rettidigt på datafordeleren</t>
  </si>
  <si>
    <t>GDP måslsætnoinger opfyldes ikke</t>
  </si>
  <si>
    <t>B5</t>
  </si>
  <si>
    <t>B6</t>
  </si>
  <si>
    <t>GD1</t>
  </si>
  <si>
    <t>PLL</t>
  </si>
  <si>
    <t>GD1/2-
sekretariat</t>
  </si>
  <si>
    <t>manglende overblik
over tids- og
ressourceforbrug
ifm etablering af
Dataleverancespec
ifikationer</t>
  </si>
  <si>
    <t>Delprogrammets budget er ikke opdateret ift. forsinkelser og nye opgaver siden forår 2013</t>
  </si>
  <si>
    <t>Manglende koordinerede operationelle implementeringsplaner for alle delprogrammer og GDS (især mellem GD1 ,GD2, GD7 og GD8)</t>
  </si>
  <si>
    <t>Dialogen mellem delprogrammer er ineffektiv, tidskrævede og upræcis. Manifesterer sig bl.a. som sen afklaring/beslutning ift. forretningsmæssige behov og ressourcemæssige problemer.</t>
  </si>
  <si>
    <t>Leverancer kommer på forkert tidspunkt, i en ikke aftalt og/eller ringere kvalitet.</t>
  </si>
  <si>
    <t xml:space="preserve">I de forskellige udbud skal ”leverancesikkerhed” prioriteres højt som tildelingskriterie.
Derudover fokuseres udviklingen på tidlig udvikling af den del af løsningen, som har snitflader til andre løsninger, hvorimod rent interne elementer om nødvendigt tages senere i udviklingsforløbet.
Indbygget tolerance i implementeringsplanen. Etablere et programklima, hvor parterne har givet hinanden ”Håndslag” på fælles opgave og ansvar.
Fælles idriftsættelsesplan og aftaler mellem ERST, SKAT og Danmarks Statistik. GD1 skal sikre ledelsesmæssig opbakning.
Forretningsmæssig tværgående koordination på delprogramniveau
</t>
  </si>
  <si>
    <t>B10</t>
  </si>
  <si>
    <t xml:space="preserve">Test tager længere tid, afvilkingen af test sårbar i forhold til når test fejler samt  nedbrud og forsinkelser </t>
  </si>
  <si>
    <t>Der er ikke nok testkapacitet</t>
  </si>
  <si>
    <t>B11</t>
  </si>
  <si>
    <t>B12</t>
  </si>
  <si>
    <t>Opsættende virkning på grunddataprogrammet</t>
  </si>
  <si>
    <t xml:space="preserve">Leverancer med afhængigheder mellem delprogrammerne (GD1/GD2/GD7/GD8) ikke leveres rettidigt og efter aftalt kvalitet. </t>
  </si>
  <si>
    <t>leverancer med afhængigheder mellem delprogrammerne (GD1/GD2/GD7/GD8) er ikke afstemt</t>
  </si>
  <si>
    <t>B13</t>
  </si>
  <si>
    <t>C4</t>
  </si>
  <si>
    <t xml:space="preserve">Manglende tidlig kvalitetssikring af services og hændelser </t>
  </si>
  <si>
    <t xml:space="preserve"> indbyrdes inkonsistens i services og hændelser</t>
  </si>
  <si>
    <t>Der kommer tilbageløb i projekter/delprogram med mulig kaskadeeffekt for hele GDP</t>
  </si>
  <si>
    <t>Registerprojekterne bliver forsinket med mulig kaskadeeffekt for hele GDP</t>
  </si>
  <si>
    <t xml:space="preserve">Mange projektleverancer med indbyrdes afhængigheder </t>
  </si>
  <si>
    <t>delprogrammet forsinkes</t>
  </si>
  <si>
    <t>x</t>
  </si>
  <si>
    <t>Grunddataregistrene kan ikke implementeres som forudsat i løsningarkitekturen</t>
  </si>
  <si>
    <t xml:space="preserve">Den funktionalitet som er forudsat i DAF skal udvikles i hvet enkelt register (fx hændelsesfordeling) </t>
  </si>
  <si>
    <t>Delprogrammets budget bliver ikke opdateret ift. implementeringsplanen ved revisionen af business casen i 2015</t>
  </si>
  <si>
    <t>C3</t>
  </si>
  <si>
    <t xml:space="preserve">Det er ikke mulig for GD1/GD2 sekretariatet at agere på problemstillinger vedr. it-sikkerhed. </t>
  </si>
  <si>
    <t>Det kan ikke vurderes om den valgte sikkerhedsløsning dækker GD1/GD2 projekternes behov</t>
  </si>
  <si>
    <t xml:space="preserve">Den implementerede løsning lever ikke i tilstrækkelig grad op til de behov som GD1/GD2 registrene har. </t>
  </si>
  <si>
    <t>Test kan ikke gennemføres rettidigt</t>
  </si>
  <si>
    <t>Løsninger opfylder ikke behov hos anvendere</t>
  </si>
  <si>
    <t>Politisk prioritering af et nyt vurderingssystem</t>
  </si>
  <si>
    <t xml:space="preserve">Ændring af BBRs leveranceplan </t>
  </si>
  <si>
    <t>Delprogrammets tidsplan påvirkes</t>
  </si>
  <si>
    <t>A11</t>
  </si>
  <si>
    <t xml:space="preserve">Testdata ikke til rådighed rettidigt </t>
  </si>
  <si>
    <t>B14</t>
  </si>
  <si>
    <t>A12</t>
  </si>
  <si>
    <t>Flere it-produkter som  projekterne skal levere er afhængig af samme leverandør(er)</t>
  </si>
  <si>
    <t>Leverancer forsinkes</t>
  </si>
  <si>
    <t>Ikke rettidig adgang til CPR og CVR data/hændelser via Datafordeleren eller anden løsning</t>
  </si>
  <si>
    <t xml:space="preserve">Risici som ikke er endeligt færdigbehandlet: </t>
  </si>
  <si>
    <t>Der er ikke afsat ressourcer i Grunddataprogrammet til at lave ændringer i DAF efter godkendt overtagelse</t>
  </si>
  <si>
    <t>Der kan ikke fortages ændringer på DAF efter godkendt overtagelse</t>
  </si>
  <si>
    <t>Anvendere kan ikke bruge DAF tjenester som planlagt</t>
  </si>
  <si>
    <t>Omfanget af testaktiviteter er ikke endeligt afklaret</t>
  </si>
  <si>
    <t xml:space="preserve">Uforudsete opgaver og ændringsanmodninger </t>
  </si>
  <si>
    <r>
      <rPr>
        <sz val="9"/>
        <color theme="0" tint="-0.499984740745262"/>
        <rFont val="Arial"/>
        <family val="2"/>
      </rPr>
      <t xml:space="preserve"> </t>
    </r>
    <r>
      <rPr>
        <sz val="9"/>
        <rFont val="Arial"/>
        <family val="2"/>
      </rPr>
      <t>Forsinkelse i implementeringsplanerne for GD1/GD2</t>
    </r>
  </si>
  <si>
    <t>Manglende afklaring af test set-up ift. DAF</t>
  </si>
  <si>
    <t xml:space="preserve">Magnlende funktionalitet </t>
  </si>
  <si>
    <t>Registerprojekternes udbudsmateriale/kontrakter tager udgangspunkt i implementeringsplaner fra nov. 2014 og er ikke alignet me DAFs korrektionsplan</t>
  </si>
  <si>
    <t>Behov for ændringshåndtering ift. kontrakterne</t>
  </si>
  <si>
    <t>Eksisterende bevlilinger er ikke til strækkelig etil at dække de samlede udviklingsomkostninger</t>
  </si>
  <si>
    <r>
      <t>GD1/GD2 gennemfører snitfladetest samtdig med at KMD selv tester (dvs. test på et ikke færidgt system)</t>
    </r>
    <r>
      <rPr>
        <sz val="12"/>
        <color theme="3"/>
        <rFont val="Arial"/>
        <family val="2"/>
      </rPr>
      <t/>
    </r>
  </si>
  <si>
    <t xml:space="preserve">Tilbageløbs hos KMD </t>
  </si>
  <si>
    <t xml:space="preserve">GD1/GD2 test forsikes </t>
  </si>
  <si>
    <t>Tjenestespecificering af sammenstillede service</t>
  </si>
  <si>
    <t>tilbageløb i datamodeller</t>
  </si>
  <si>
    <t>forsinkelse af</t>
  </si>
  <si>
    <r>
      <t xml:space="preserve">Der afholdes møde mellem GD1/GD2/GD7 og CVR den 10 .juni.  </t>
    </r>
    <r>
      <rPr>
        <b/>
        <sz val="8.5"/>
        <color theme="1"/>
        <rFont val="Arial"/>
        <family val="2"/>
      </rPr>
      <t>Opfølgning 11. juni</t>
    </r>
  </si>
  <si>
    <t>Der er udarbejdet detailplaner for at få GD1/GD2 til at aflevere DLS’er 2. oktober 2015 jf. GD1/GD2 implemneringsplaner fra november 2014, og jf. cover m. datafordelerens tidsplan og datafordelerens leverancer 12. maj 2015.</t>
  </si>
  <si>
    <t>Sikkerhedsmodel og referenceimplementering bliver forsinket ud over 15. juni 2015</t>
  </si>
  <si>
    <t>Sikkerhedsmodel kan ikke implementes i registerprojekternes løsninger / udvikling</t>
  </si>
  <si>
    <t>registerudviklingen forsinkes / fordyres</t>
  </si>
  <si>
    <t>Registerprojekterne må implementere anden løsning (Nem-Id)</t>
  </si>
  <si>
    <t>Det koncept for hændelser der er anvendt i udarbejdelse af løsningsarkitekturen for GD1 og GD2 understøttes ikke af DAF</t>
  </si>
  <si>
    <t>Kombit udvikler ikke brugerløsning for styring af kommunal adgang til grunddataregistrene i tide til registreprojekternes udvikling</t>
  </si>
  <si>
    <t>Der er ikke single sign on for kommunale brugere ved brug af grunddataregistrene (BBF, DAR, MU, Ejerfortegnelsen)</t>
  </si>
  <si>
    <t>risiko</t>
  </si>
  <si>
    <t>Tidsperspektivet har højest prioritet i arbejdet</t>
  </si>
  <si>
    <t xml:space="preserve">Ringere kvalitet i løsninger </t>
  </si>
  <si>
    <t>Manglende eller forsinkede afklaringer vedr. test inkl. testmiljøer på DAF forhindrer/forsinker udarbejdelse af beslutningsgrundlag vedr. anvendelse af produktionsdata eller etablering af testdatasæt</t>
  </si>
  <si>
    <t xml:space="preserve">Leverandører leverer ikke til tiden (flaskehalsproblemer) </t>
  </si>
  <si>
    <t>A13</t>
  </si>
  <si>
    <t xml:space="preserve">Milepæl vedr. kontraktindgåelse med Dar leverandør udskudt til august </t>
  </si>
  <si>
    <t>De umatrikulerede arealer der findes i ESR i dag understøttes ikke fremadrettet i Matriklen, jf. MU’s udstillingsmodel</t>
  </si>
  <si>
    <t>Der er ikke etableret en brugbar løsning til håndtering af umatrikulerede arealer, herunder tildeling af BFE-nr til disse arealer.</t>
  </si>
  <si>
    <t xml:space="preserve">GD1 kan ikke gevinstrealisere som aftalt, bl.a. fordi der  er ejendomme i ESR og BBR, som  ikke videreføres  i Matriklen og Ejerfortegnelsen. a) Ingen tildeling af BFE-nr til umatr. areal b)Ingen registering af ejerskab til umatr. areal </t>
  </si>
  <si>
    <t>Risikoregister GD1 20150831</t>
  </si>
  <si>
    <t>GD1/GD2s behov/forudsætninger ifm. testmiljøer opfyldes ikke af DAF. Der stilles et enkelt kundetestmiljø til rådighed</t>
  </si>
  <si>
    <t>Projekterne
afleverer ikke DLS
til den 2. oktober</t>
  </si>
  <si>
    <t>Tidsplan for etablering af GD1/GD2 registre på DAF trues</t>
  </si>
  <si>
    <t>A14</t>
  </si>
  <si>
    <t>1.9.2015</t>
  </si>
  <si>
    <t>Forsinkelser i registerprojekter omfattet af DL 4 (kritisk vej)</t>
  </si>
  <si>
    <t>Registres leverancer til GD7 2. oktober 2015 forsinkes.</t>
  </si>
  <si>
    <t>GD1 og GD2 forsinkes</t>
  </si>
  <si>
    <t>GD1/GD2 programledelse følger udarbejdelsen af DLS tæt.</t>
  </si>
  <si>
    <t>Opgaven er placeret hos GD8. Der følges op på mitigerende tiltag på ugemøderne mellem GD1, GD2, GD7 og GD8.</t>
  </si>
  <si>
    <t>D2</t>
  </si>
  <si>
    <t>PK/GDB</t>
  </si>
  <si>
    <t>Risikoledelsen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</si>
</sst>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_)"/>
    <numFmt numFmtId="165" formatCode="#,##0;\(#,##0\);0;@"/>
    <numFmt numFmtId="166" formatCode="\(#,##0\);#,##0;0;@"/>
    <numFmt numFmtId="167" formatCode="#,##0,;\(#,##0,\);0;@"/>
    <numFmt numFmtId="168" formatCode="\(#,##0,\);#,##0,;0;@"/>
    <numFmt numFmtId="169" formatCode="0_)%;\(0\)%"/>
  </numFmts>
  <fonts count="39" x14ac:knownFonts="1">
    <font>
      <sz val="11"/>
      <name val="Arial"/>
      <family val="2"/>
    </font>
    <font>
      <sz val="11"/>
      <name val="Arial"/>
      <family val="2"/>
    </font>
    <font>
      <b/>
      <sz val="11"/>
      <name val="Arial"/>
      <family val="2"/>
    </font>
    <font>
      <sz val="11"/>
      <color indexed="12"/>
      <name val="Times New Roman"/>
      <family val="1"/>
    </font>
    <font>
      <b/>
      <sz val="11"/>
      <name val="Times New Roman"/>
      <family val="1"/>
    </font>
    <font>
      <b/>
      <sz val="13"/>
      <name val="Times New Roman"/>
      <family val="1"/>
    </font>
    <font>
      <b/>
      <sz val="15"/>
      <name val="Times New Roman"/>
      <family val="1"/>
    </font>
    <font>
      <b/>
      <sz val="11"/>
      <color indexed="10"/>
      <name val="Times New Roman"/>
      <family val="1"/>
    </font>
    <font>
      <sz val="10"/>
      <name val="Arial"/>
      <family val="2"/>
    </font>
    <font>
      <sz val="8"/>
      <color indexed="81"/>
      <name val="Tahoma"/>
      <family val="2"/>
    </font>
    <font>
      <b/>
      <sz val="8"/>
      <color indexed="81"/>
      <name val="Tahoma"/>
      <family val="2"/>
    </font>
    <font>
      <b/>
      <sz val="10"/>
      <name val="Arial"/>
      <family val="2"/>
    </font>
    <font>
      <sz val="8"/>
      <name val="Arial"/>
      <family val="2"/>
    </font>
    <font>
      <sz val="10"/>
      <color theme="0" tint="-0.34998626667073579"/>
      <name val="Arial"/>
      <family val="2"/>
    </font>
    <font>
      <sz val="10"/>
      <color theme="1"/>
      <name val="Arial"/>
      <family val="2"/>
    </font>
    <font>
      <b/>
      <sz val="10"/>
      <color theme="0"/>
      <name val="Arial"/>
      <family val="2"/>
    </font>
    <font>
      <sz val="9"/>
      <color theme="1"/>
      <name val="Arial"/>
      <family val="2"/>
    </font>
    <font>
      <sz val="9"/>
      <name val="Arial"/>
      <family val="2"/>
    </font>
    <font>
      <sz val="9"/>
      <color theme="1"/>
      <name val="Calibri"/>
      <family val="2"/>
    </font>
    <font>
      <b/>
      <sz val="9"/>
      <color theme="0"/>
      <name val="Arial"/>
      <family val="2"/>
    </font>
    <font>
      <b/>
      <sz val="9"/>
      <color theme="2" tint="-9.9978637043366805E-2"/>
      <name val="Arial"/>
      <family val="2"/>
    </font>
    <font>
      <b/>
      <sz val="9"/>
      <color theme="2"/>
      <name val="Arial"/>
      <family val="2"/>
    </font>
    <font>
      <b/>
      <sz val="30"/>
      <name val="Garamond"/>
      <family val="1"/>
    </font>
    <font>
      <sz val="10"/>
      <color theme="0" tint="-0.499984740745262"/>
      <name val="Arial"/>
      <family val="2"/>
    </font>
    <font>
      <i/>
      <sz val="11"/>
      <name val="Arial"/>
      <family val="2"/>
    </font>
    <font>
      <b/>
      <sz val="8.5"/>
      <color theme="0"/>
      <name val="Arial"/>
      <family val="2"/>
    </font>
    <font>
      <sz val="8.5"/>
      <color theme="1"/>
      <name val="Arial"/>
      <family val="2"/>
    </font>
    <font>
      <b/>
      <sz val="11"/>
      <color theme="1"/>
      <name val="Arial"/>
      <family val="2"/>
    </font>
    <font>
      <sz val="12"/>
      <name val="Arial"/>
      <family val="2"/>
    </font>
    <font>
      <sz val="9"/>
      <color theme="0" tint="-0.34998626667073579"/>
      <name val="Arial"/>
      <family val="2"/>
    </font>
    <font>
      <sz val="9"/>
      <color theme="0" tint="-0.499984740745262"/>
      <name val="Arial"/>
      <family val="2"/>
    </font>
    <font>
      <sz val="11"/>
      <color theme="0" tint="-0.499984740745262"/>
      <name val="Arial"/>
      <family val="2"/>
    </font>
    <font>
      <sz val="11"/>
      <color rgb="FF1F497D"/>
      <name val="Calibri"/>
      <family val="2"/>
    </font>
    <font>
      <sz val="12"/>
      <color theme="3"/>
      <name val="Arial"/>
      <family val="2"/>
    </font>
    <font>
      <b/>
      <sz val="8.5"/>
      <color theme="1"/>
      <name val="Arial"/>
      <family val="2"/>
    </font>
    <font>
      <sz val="10"/>
      <color theme="0" tint="-0.249977111117893"/>
      <name val="Arial"/>
      <family val="2"/>
    </font>
    <font>
      <sz val="9"/>
      <color theme="0" tint="-0.249977111117893"/>
      <name val="Arial"/>
      <family val="2"/>
    </font>
    <font>
      <sz val="11"/>
      <color theme="0" tint="-0.249977111117893"/>
      <name val="Arial"/>
      <family val="2"/>
    </font>
    <font>
      <sz val="9"/>
      <color rgb="FFFF0000"/>
      <name val="Arial"/>
      <family val="2"/>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940027"/>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66"/>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theme="5" tint="0.39997558519241921"/>
      </left>
      <right style="thin">
        <color theme="5" tint="0.39997558519241921"/>
      </right>
      <top style="thin">
        <color indexed="64"/>
      </top>
      <bottom style="thin">
        <color indexed="64"/>
      </bottom>
      <diagonal/>
    </border>
    <border>
      <left style="thin">
        <color theme="5" tint="0.39997558519241921"/>
      </left>
      <right style="thin">
        <color theme="5" tint="0.39997558519241921"/>
      </right>
      <top style="thin">
        <color indexed="64"/>
      </top>
      <bottom/>
      <diagonal/>
    </border>
    <border>
      <left style="thin">
        <color theme="5" tint="0.39997558519241921"/>
      </left>
      <right style="thin">
        <color theme="5" tint="0.39997558519241921"/>
      </right>
      <top/>
      <bottom/>
      <diagonal/>
    </border>
    <border>
      <left style="thin">
        <color theme="5" tint="0.39997558519241921"/>
      </left>
      <right/>
      <top style="thin">
        <color indexed="64"/>
      </top>
      <bottom style="thin">
        <color indexed="64"/>
      </bottom>
      <diagonal/>
    </border>
    <border>
      <left style="thin">
        <color theme="5" tint="0.39997558519241921"/>
      </left>
      <right/>
      <top style="thin">
        <color indexed="64"/>
      </top>
      <bottom/>
      <diagonal/>
    </border>
    <border>
      <left style="thin">
        <color theme="5" tint="0.39997558519241921"/>
      </left>
      <right/>
      <top/>
      <bottom/>
      <diagonal/>
    </border>
    <border>
      <left/>
      <right style="thin">
        <color theme="5" tint="0.39997558519241921"/>
      </right>
      <top/>
      <bottom/>
      <diagonal/>
    </border>
    <border>
      <left/>
      <right style="thin">
        <color indexed="64"/>
      </right>
      <top/>
      <bottom style="thin">
        <color indexed="64"/>
      </bottom>
      <diagonal/>
    </border>
    <border>
      <left style="thin">
        <color indexed="64"/>
      </left>
      <right style="thin">
        <color theme="5" tint="0.39997558519241921"/>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1"/>
      </left>
      <right/>
      <top/>
      <bottom/>
      <diagonal/>
    </border>
    <border>
      <left/>
      <right style="thin">
        <color indexed="64"/>
      </right>
      <top style="medium">
        <color indexed="64"/>
      </top>
      <bottom/>
      <diagonal/>
    </border>
    <border>
      <left/>
      <right style="thin">
        <color theme="1"/>
      </right>
      <top/>
      <bottom/>
      <diagonal/>
    </border>
    <border>
      <left style="medium">
        <color theme="1"/>
      </left>
      <right/>
      <top style="medium">
        <color theme="1"/>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thin">
        <color theme="5" tint="0.39997558519241921"/>
      </left>
      <right style="thin">
        <color theme="5" tint="0.39997558519241921"/>
      </right>
      <top style="medium">
        <color theme="1"/>
      </top>
      <bottom style="thin">
        <color indexed="64"/>
      </bottom>
      <diagonal/>
    </border>
    <border>
      <left style="thin">
        <color theme="5" tint="0.39997558519241921"/>
      </left>
      <right style="thin">
        <color theme="5" tint="0.39997558519241921"/>
      </right>
      <top style="medium">
        <color theme="1"/>
      </top>
      <bottom/>
      <diagonal/>
    </border>
    <border>
      <left/>
      <right/>
      <top style="medium">
        <color theme="1"/>
      </top>
      <bottom/>
      <diagonal/>
    </border>
    <border>
      <left style="thin">
        <color theme="5" tint="0.39997558519241921"/>
      </left>
      <right/>
      <top style="medium">
        <color theme="1"/>
      </top>
      <bottom style="thin">
        <color indexed="64"/>
      </bottom>
      <diagonal/>
    </border>
    <border>
      <left style="thin">
        <color theme="5" tint="0.39997558519241921"/>
      </left>
      <right/>
      <top style="medium">
        <color theme="1"/>
      </top>
      <bottom/>
      <diagonal/>
    </border>
    <border>
      <left/>
      <right style="thin">
        <color theme="5" tint="0.39997558519241921"/>
      </right>
      <top style="medium">
        <color theme="1"/>
      </top>
      <bottom/>
      <diagonal/>
    </border>
    <border>
      <left/>
      <right style="medium">
        <color theme="1"/>
      </right>
      <top style="medium">
        <color theme="1"/>
      </top>
      <bottom/>
      <diagonal/>
    </border>
    <border>
      <left style="medium">
        <color theme="1"/>
      </left>
      <right/>
      <top style="thin">
        <color indexed="64"/>
      </top>
      <bottom style="thin">
        <color indexed="64"/>
      </bottom>
      <diagonal/>
    </border>
    <border>
      <left style="thin">
        <color theme="5" tint="0.39997558519241921"/>
      </left>
      <right style="medium">
        <color theme="1"/>
      </right>
      <top/>
      <bottom/>
      <diagonal/>
    </border>
    <border>
      <left style="medium">
        <color theme="1"/>
      </left>
      <right/>
      <top style="thin">
        <color indexed="64"/>
      </top>
      <bottom/>
      <diagonal/>
    </border>
    <border>
      <left style="medium">
        <color theme="1"/>
      </left>
      <right style="thin">
        <color theme="0" tint="-0.249977111117893"/>
      </right>
      <top/>
      <bottom/>
      <diagonal/>
    </border>
    <border>
      <left style="thin">
        <color theme="0" tint="-0.249977111117893"/>
      </left>
      <right style="medium">
        <color theme="1"/>
      </right>
      <top/>
      <bottom/>
      <diagonal/>
    </border>
    <border>
      <left style="thin">
        <color indexed="64"/>
      </left>
      <right/>
      <top/>
      <bottom style="medium">
        <color theme="1"/>
      </bottom>
      <diagonal/>
    </border>
    <border>
      <left/>
      <right/>
      <top/>
      <bottom style="medium">
        <color theme="1"/>
      </bottom>
      <diagonal/>
    </border>
    <border>
      <left/>
      <right style="thin">
        <color theme="1"/>
      </right>
      <top/>
      <bottom style="medium">
        <color theme="1"/>
      </bottom>
      <diagonal/>
    </border>
    <border>
      <left style="thin">
        <color theme="1"/>
      </left>
      <right/>
      <top/>
      <bottom style="medium">
        <color theme="1"/>
      </bottom>
      <diagonal/>
    </border>
    <border>
      <left/>
      <right style="thin">
        <color indexed="64"/>
      </right>
      <top/>
      <bottom style="medium">
        <color theme="1"/>
      </bottom>
      <diagonal/>
    </border>
    <border>
      <left style="medium">
        <color indexed="64"/>
      </left>
      <right style="thin">
        <color theme="5" tint="0.39997558519241921"/>
      </right>
      <top/>
      <bottom/>
      <diagonal/>
    </border>
    <border>
      <left style="thin">
        <color theme="0" tint="-0.24994659260841701"/>
      </left>
      <right style="medium">
        <color indexed="64"/>
      </right>
      <top/>
      <bottom/>
      <diagonal/>
    </border>
    <border>
      <left style="medium">
        <color indexed="64"/>
      </left>
      <right style="thin">
        <color theme="0" tint="-0.249977111117893"/>
      </right>
      <top/>
      <bottom/>
      <diagonal/>
    </border>
    <border>
      <left style="medium">
        <color theme="1"/>
      </left>
      <right/>
      <top/>
      <bottom/>
      <diagonal/>
    </border>
    <border>
      <left style="thin">
        <color theme="0" tint="-0.249977111117893"/>
      </left>
      <right style="medium">
        <color auto="1"/>
      </right>
      <top/>
      <bottom/>
      <diagonal/>
    </border>
    <border>
      <left/>
      <right style="thin">
        <color theme="0" tint="-0.249977111117893"/>
      </right>
      <top/>
      <bottom/>
      <diagonal/>
    </border>
  </borders>
  <cellStyleXfs count="16">
    <xf numFmtId="0" fontId="0" fillId="0" borderId="0"/>
    <xf numFmtId="165" fontId="3" fillId="0" borderId="0" applyFill="0" applyBorder="0" applyProtection="0">
      <alignment horizontal="right"/>
    </xf>
    <xf numFmtId="166" fontId="3" fillId="0" borderId="0" applyFill="0" applyBorder="0" applyProtection="0">
      <alignment horizontal="right"/>
    </xf>
    <xf numFmtId="167" fontId="3" fillId="0" borderId="0" applyFill="0" applyBorder="0" applyProtection="0">
      <alignment horizontal="right"/>
    </xf>
    <xf numFmtId="168" fontId="3" fillId="0" borderId="0" applyFill="0" applyBorder="0" applyProtection="0">
      <alignment horizontal="right"/>
    </xf>
    <xf numFmtId="39" fontId="1" fillId="0" borderId="0" applyFont="0" applyFill="0" applyBorder="0" applyAlignment="0" applyProtection="0"/>
    <xf numFmtId="164" fontId="1" fillId="0" borderId="0" applyFont="0" applyFill="0" applyBorder="0" applyAlignment="0" applyProtection="0"/>
    <xf numFmtId="0" fontId="4" fillId="2" borderId="0" applyNumberFormat="0" applyFill="0" applyBorder="0" applyAlignment="0" applyProtection="0"/>
    <xf numFmtId="0" fontId="5" fillId="2" borderId="0" applyNumberFormat="0" applyFill="0" applyBorder="0" applyAlignment="0" applyProtection="0"/>
    <xf numFmtId="0" fontId="6" fillId="2" borderId="0" applyNumberFormat="0" applyFill="0" applyBorder="0" applyAlignment="0" applyProtection="0"/>
    <xf numFmtId="1" fontId="4" fillId="0" borderId="0" applyFill="0" applyBorder="0" applyProtection="0">
      <alignment horizontal="center"/>
    </xf>
    <xf numFmtId="169" fontId="2" fillId="0" borderId="0" applyFont="0" applyFill="0" applyBorder="0" applyAlignment="0" applyProtection="0"/>
    <xf numFmtId="165" fontId="7" fillId="0" borderId="0"/>
    <xf numFmtId="166" fontId="7" fillId="0" borderId="0" applyFill="0" applyBorder="0" applyProtection="0">
      <alignment horizontal="right"/>
    </xf>
    <xf numFmtId="167" fontId="7" fillId="0" borderId="0" applyFill="0" applyBorder="0" applyProtection="0">
      <alignment horizontal="right"/>
    </xf>
    <xf numFmtId="168" fontId="7" fillId="0" borderId="0" applyFill="0" applyBorder="0" applyProtection="0">
      <alignment horizontal="right"/>
    </xf>
  </cellStyleXfs>
  <cellXfs count="352">
    <xf numFmtId="0" fontId="0" fillId="0" borderId="0" xfId="0"/>
    <xf numFmtId="0" fontId="8" fillId="0" borderId="0" xfId="0" applyFont="1"/>
    <xf numFmtId="0" fontId="8"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top" wrapText="1"/>
    </xf>
    <xf numFmtId="0" fontId="8" fillId="3" borderId="0" xfId="0" applyFont="1" applyFill="1" applyAlignment="1">
      <alignment horizontal="center"/>
    </xf>
    <xf numFmtId="0" fontId="8" fillId="3" borderId="0" xfId="0" applyFont="1" applyFill="1"/>
    <xf numFmtId="0" fontId="8" fillId="3" borderId="0" xfId="0" applyFont="1" applyFill="1" applyAlignment="1">
      <alignment horizontal="left"/>
    </xf>
    <xf numFmtId="0" fontId="11" fillId="3" borderId="0" xfId="0" applyFont="1" applyFill="1" applyAlignment="1">
      <alignment horizontal="center"/>
    </xf>
    <xf numFmtId="0" fontId="11" fillId="3" borderId="0" xfId="0" applyFont="1" applyFill="1" applyAlignment="1">
      <alignment horizontal="center" vertical="top" wrapText="1"/>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0" fillId="3" borderId="0" xfId="0" applyFill="1"/>
    <xf numFmtId="0" fontId="8" fillId="3" borderId="0" xfId="0" applyFont="1" applyFill="1" applyBorder="1" applyAlignment="1">
      <alignment horizontal="center"/>
    </xf>
    <xf numFmtId="0" fontId="15" fillId="3" borderId="0" xfId="0" applyFont="1" applyFill="1" applyBorder="1" applyAlignment="1">
      <alignment horizontal="center"/>
    </xf>
    <xf numFmtId="0" fontId="13" fillId="3" borderId="0" xfId="0" applyFont="1" applyFill="1" applyBorder="1" applyAlignment="1">
      <alignment horizontal="center"/>
    </xf>
    <xf numFmtId="0" fontId="13" fillId="3" borderId="0" xfId="0" applyFont="1" applyFill="1" applyAlignment="1">
      <alignment horizontal="center"/>
    </xf>
    <xf numFmtId="0" fontId="8" fillId="3" borderId="0" xfId="0" applyFont="1" applyFill="1" applyBorder="1"/>
    <xf numFmtId="0" fontId="15" fillId="3" borderId="0" xfId="0" applyFont="1" applyFill="1" applyBorder="1" applyAlignment="1"/>
    <xf numFmtId="0" fontId="13" fillId="3" borderId="0" xfId="0" applyFont="1" applyFill="1" applyBorder="1" applyAlignment="1"/>
    <xf numFmtId="0" fontId="8" fillId="3" borderId="0" xfId="0" applyFont="1" applyFill="1" applyBorder="1" applyAlignment="1"/>
    <xf numFmtId="0" fontId="13" fillId="3" borderId="0" xfId="0" applyFont="1" applyFill="1" applyBorder="1" applyAlignment="1">
      <alignment horizontal="left"/>
    </xf>
    <xf numFmtId="0" fontId="14" fillId="6" borderId="14" xfId="0" applyFont="1" applyFill="1" applyBorder="1" applyAlignment="1" applyProtection="1">
      <alignment horizontal="center" vertical="center"/>
      <protection locked="0"/>
    </xf>
    <xf numFmtId="0" fontId="14" fillId="5" borderId="14" xfId="0" applyFont="1" applyFill="1" applyBorder="1" applyAlignment="1" applyProtection="1">
      <alignment horizontal="center" vertical="center"/>
      <protection locked="0"/>
    </xf>
    <xf numFmtId="0" fontId="16" fillId="6" borderId="14" xfId="0" applyFont="1" applyFill="1" applyBorder="1" applyAlignment="1" applyProtection="1">
      <alignment horizontal="center" vertical="center"/>
      <protection locked="0"/>
    </xf>
    <xf numFmtId="0" fontId="16" fillId="6" borderId="14" xfId="0" applyFont="1" applyFill="1" applyBorder="1" applyAlignment="1" applyProtection="1">
      <alignment horizontal="center" vertical="center"/>
    </xf>
    <xf numFmtId="0" fontId="16" fillId="5" borderId="14"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6" borderId="12" xfId="0" applyFont="1" applyFill="1" applyBorder="1" applyAlignment="1" applyProtection="1">
      <alignment horizontal="left" vertical="center"/>
      <protection locked="0"/>
    </xf>
    <xf numFmtId="0" fontId="16" fillId="5" borderId="12" xfId="0" applyFont="1" applyFill="1" applyBorder="1" applyAlignment="1" applyProtection="1">
      <alignment horizontal="left" vertical="center"/>
      <protection locked="0"/>
    </xf>
    <xf numFmtId="0" fontId="16" fillId="6" borderId="14" xfId="0"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3" borderId="0" xfId="0" applyFont="1" applyFill="1" applyBorder="1" applyAlignment="1" applyProtection="1">
      <alignment horizontal="center" vertical="center" wrapText="1"/>
      <protection locked="0"/>
    </xf>
    <xf numFmtId="0" fontId="16" fillId="3" borderId="26"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wrapText="1"/>
      <protection locked="0"/>
    </xf>
    <xf numFmtId="0" fontId="16" fillId="4" borderId="26"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6" borderId="0" xfId="0" applyFont="1" applyFill="1" applyBorder="1" applyAlignment="1" applyProtection="1">
      <alignment horizontal="center" vertical="center"/>
      <protection locked="0"/>
    </xf>
    <xf numFmtId="0" fontId="16" fillId="6" borderId="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3" borderId="27" xfId="0" applyFont="1" applyFill="1" applyBorder="1" applyAlignment="1" applyProtection="1">
      <alignment horizontal="center" vertical="center"/>
      <protection locked="0"/>
    </xf>
    <xf numFmtId="0" fontId="16" fillId="4" borderId="27" xfId="0" applyFont="1" applyFill="1" applyBorder="1" applyAlignment="1" applyProtection="1">
      <alignment horizontal="center" vertical="center"/>
      <protection locked="0"/>
    </xf>
    <xf numFmtId="0" fontId="17" fillId="3" borderId="27"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xf>
    <xf numFmtId="0" fontId="16" fillId="4" borderId="27" xfId="0" applyFont="1" applyFill="1" applyBorder="1" applyAlignment="1" applyProtection="1">
      <alignment horizontal="center" vertical="center"/>
    </xf>
    <xf numFmtId="0" fontId="16" fillId="3" borderId="27" xfId="0" applyFont="1" applyFill="1" applyBorder="1" applyAlignment="1" applyProtection="1">
      <alignment horizontal="center" vertical="center" wrapText="1"/>
      <protection locked="0"/>
    </xf>
    <xf numFmtId="0" fontId="16" fillId="4" borderId="27" xfId="0" applyFont="1" applyFill="1" applyBorder="1" applyAlignment="1" applyProtection="1">
      <alignment horizontal="center" vertical="center" wrapText="1"/>
      <protection locked="0"/>
    </xf>
    <xf numFmtId="0" fontId="16" fillId="3" borderId="26"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14" fontId="16" fillId="4" borderId="27" xfId="0" applyNumberFormat="1" applyFont="1" applyFill="1" applyBorder="1" applyAlignment="1" applyProtection="1">
      <alignment horizontal="center" vertical="center" wrapText="1"/>
      <protection locked="0"/>
    </xf>
    <xf numFmtId="0" fontId="19" fillId="7" borderId="19"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6" fillId="4" borderId="0" xfId="0" applyFont="1" applyFill="1" applyBorder="1" applyAlignment="1" applyProtection="1">
      <alignment horizontal="center" vertical="center" wrapText="1"/>
      <protection locked="0"/>
    </xf>
    <xf numFmtId="0" fontId="11" fillId="3" borderId="28" xfId="0" applyFont="1" applyFill="1" applyBorder="1" applyAlignment="1">
      <alignment horizontal="center"/>
    </xf>
    <xf numFmtId="0" fontId="11" fillId="3" borderId="28" xfId="0" applyFont="1" applyFill="1" applyBorder="1" applyAlignment="1">
      <alignment horizontal="center" vertical="top" wrapText="1"/>
    </xf>
    <xf numFmtId="0" fontId="0" fillId="3" borderId="28" xfId="0" applyFill="1" applyBorder="1"/>
    <xf numFmtId="0" fontId="14"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6" fillId="3" borderId="44" xfId="0" applyFont="1" applyFill="1" applyBorder="1" applyAlignment="1" applyProtection="1">
      <alignment horizontal="left" vertical="center"/>
      <protection locked="0"/>
    </xf>
    <xf numFmtId="0" fontId="16" fillId="3" borderId="45"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left" vertical="center"/>
      <protection locked="0"/>
    </xf>
    <xf numFmtId="0" fontId="16" fillId="4" borderId="45" xfId="0" applyFont="1" applyFill="1" applyBorder="1" applyAlignment="1" applyProtection="1">
      <alignment horizontal="center" vertical="center" wrapText="1"/>
      <protection locked="0"/>
    </xf>
    <xf numFmtId="0" fontId="8" fillId="3" borderId="0" xfId="0" applyFont="1" applyFill="1" applyBorder="1" applyAlignment="1">
      <alignment horizontal="left" wrapText="1"/>
    </xf>
    <xf numFmtId="0" fontId="13" fillId="3" borderId="0" xfId="0" applyFont="1" applyFill="1" applyBorder="1" applyAlignment="1" applyProtection="1">
      <alignment horizontal="center" vertical="center"/>
      <protection locked="0"/>
    </xf>
    <xf numFmtId="0" fontId="22" fillId="3" borderId="0" xfId="0" applyFont="1" applyFill="1" applyAlignment="1">
      <alignment horizontal="left"/>
    </xf>
    <xf numFmtId="0" fontId="23" fillId="3" borderId="0" xfId="0" applyFont="1" applyFill="1" applyAlignment="1">
      <alignment horizontal="right"/>
    </xf>
    <xf numFmtId="0" fontId="24" fillId="0" borderId="0" xfId="0" applyFont="1" applyAlignment="1">
      <alignment wrapText="1"/>
    </xf>
    <xf numFmtId="0" fontId="24" fillId="0" borderId="0" xfId="0" quotePrefix="1" applyFont="1" applyAlignment="1">
      <alignment wrapText="1"/>
    </xf>
    <xf numFmtId="0" fontId="0" fillId="0" borderId="0" xfId="0" quotePrefix="1" applyAlignment="1">
      <alignment wrapText="1"/>
    </xf>
    <xf numFmtId="0" fontId="11" fillId="3" borderId="0" xfId="0" applyFont="1" applyFill="1" applyBorder="1" applyAlignment="1">
      <alignment horizontal="center"/>
    </xf>
    <xf numFmtId="0" fontId="26" fillId="3" borderId="53" xfId="0" applyFont="1" applyFill="1" applyBorder="1" applyAlignment="1" applyProtection="1">
      <alignment horizontal="left" vertical="center"/>
    </xf>
    <xf numFmtId="0" fontId="26" fillId="3" borderId="27" xfId="0" applyFont="1" applyFill="1" applyBorder="1" applyAlignment="1" applyProtection="1">
      <alignment horizontal="center" vertical="center" wrapText="1"/>
    </xf>
    <xf numFmtId="0" fontId="26" fillId="3" borderId="52" xfId="0" applyFont="1" applyFill="1" applyBorder="1" applyAlignment="1" applyProtection="1">
      <alignment horizontal="center" vertical="center" wrapText="1"/>
      <protection locked="0"/>
    </xf>
    <xf numFmtId="0" fontId="26" fillId="4" borderId="53" xfId="0" applyFont="1" applyFill="1" applyBorder="1" applyAlignment="1" applyProtection="1">
      <alignment horizontal="left" vertical="center"/>
    </xf>
    <xf numFmtId="0" fontId="26" fillId="4" borderId="27" xfId="0" applyFont="1" applyFill="1" applyBorder="1" applyAlignment="1" applyProtection="1">
      <alignment horizontal="center" vertical="center" wrapText="1"/>
    </xf>
    <xf numFmtId="0" fontId="26" fillId="4" borderId="52" xfId="0" applyFont="1" applyFill="1" applyBorder="1" applyAlignment="1" applyProtection="1">
      <alignment horizontal="center" vertical="center" wrapText="1"/>
      <protection locked="0"/>
    </xf>
    <xf numFmtId="0" fontId="11" fillId="3" borderId="0" xfId="0" applyFont="1" applyFill="1" applyBorder="1" applyAlignment="1">
      <alignment horizontal="center" vertical="top" wrapText="1"/>
    </xf>
    <xf numFmtId="0" fontId="0" fillId="3" borderId="0" xfId="0" applyFill="1" applyBorder="1"/>
    <xf numFmtId="0" fontId="26" fillId="3" borderId="52"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xf>
    <xf numFmtId="0" fontId="16" fillId="0" borderId="27" xfId="0" applyFont="1" applyFill="1" applyBorder="1" applyAlignment="1" applyProtection="1">
      <alignment horizontal="center" vertical="center" wrapText="1"/>
      <protection locked="0"/>
    </xf>
    <xf numFmtId="0" fontId="27" fillId="9" borderId="54" xfId="0" applyFont="1" applyFill="1" applyBorder="1" applyAlignment="1" applyProtection="1">
      <alignment horizontal="left" vertical="center"/>
      <protection locked="0"/>
    </xf>
    <xf numFmtId="49" fontId="16" fillId="0" borderId="26" xfId="0" applyNumberFormat="1" applyFont="1" applyFill="1" applyBorder="1" applyAlignment="1" applyProtection="1">
      <alignment horizontal="center" vertical="center" wrapText="1"/>
      <protection locked="0"/>
    </xf>
    <xf numFmtId="0" fontId="17" fillId="4" borderId="26"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xf>
    <xf numFmtId="0" fontId="17" fillId="4" borderId="26"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3" borderId="26" xfId="0" applyFont="1" applyFill="1" applyBorder="1" applyAlignment="1" applyProtection="1">
      <alignment horizontal="center" vertical="center" wrapText="1"/>
      <protection locked="0"/>
    </xf>
    <xf numFmtId="0" fontId="17" fillId="3" borderId="26"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5" borderId="15" xfId="0" applyFont="1" applyFill="1" applyBorder="1" applyAlignment="1" applyProtection="1">
      <alignment horizontal="left" vertical="center"/>
      <protection locked="0"/>
    </xf>
    <xf numFmtId="0" fontId="17" fillId="5" borderId="12"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3" borderId="0" xfId="0" applyFont="1" applyFill="1" applyBorder="1" applyAlignment="1" applyProtection="1">
      <alignment horizontal="center" vertical="center" wrapText="1"/>
      <protection locked="0"/>
    </xf>
    <xf numFmtId="0" fontId="29" fillId="0" borderId="44" xfId="0" applyFont="1" applyFill="1" applyBorder="1" applyAlignment="1" applyProtection="1">
      <alignment horizontal="left" vertical="center"/>
      <protection locked="0"/>
    </xf>
    <xf numFmtId="0" fontId="29" fillId="6" borderId="15" xfId="0" applyFont="1" applyFill="1" applyBorder="1" applyAlignment="1" applyProtection="1">
      <alignment horizontal="left" vertical="center"/>
      <protection locked="0"/>
    </xf>
    <xf numFmtId="0" fontId="29" fillId="6" borderId="12" xfId="0" applyFont="1" applyFill="1" applyBorder="1" applyAlignment="1" applyProtection="1">
      <alignment horizontal="left" vertical="center"/>
      <protection locked="0"/>
    </xf>
    <xf numFmtId="0" fontId="29" fillId="6" borderId="14" xfId="0" applyFont="1" applyFill="1" applyBorder="1" applyAlignment="1" applyProtection="1">
      <alignment horizontal="left" vertical="center"/>
      <protection locked="0"/>
    </xf>
    <xf numFmtId="14" fontId="29" fillId="3" borderId="26" xfId="0" applyNumberFormat="1" applyFont="1" applyFill="1" applyBorder="1" applyAlignment="1" applyProtection="1">
      <alignment horizontal="center" vertical="center"/>
      <protection locked="0"/>
    </xf>
    <xf numFmtId="0" fontId="29" fillId="3" borderId="26" xfId="0" applyFont="1" applyFill="1" applyBorder="1" applyAlignment="1" applyProtection="1">
      <alignment horizontal="center" vertical="center" wrapText="1"/>
      <protection locked="0"/>
    </xf>
    <xf numFmtId="0" fontId="29" fillId="3" borderId="26" xfId="0" applyFont="1" applyFill="1" applyBorder="1" applyAlignment="1" applyProtection="1">
      <alignment horizontal="left" vertical="center" wrapText="1"/>
      <protection locked="0"/>
    </xf>
    <xf numFmtId="0" fontId="29" fillId="6" borderId="0"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xf>
    <xf numFmtId="0" fontId="29" fillId="3" borderId="26"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0" fontId="29" fillId="3" borderId="27" xfId="0" applyFont="1" applyFill="1" applyBorder="1" applyAlignment="1" applyProtection="1">
      <alignment horizontal="center" vertical="center"/>
      <protection locked="0"/>
    </xf>
    <xf numFmtId="0" fontId="29" fillId="3" borderId="27"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29" fillId="3" borderId="27" xfId="0" applyFont="1" applyFill="1" applyBorder="1" applyAlignment="1" applyProtection="1">
      <alignment horizontal="center" vertical="center" wrapText="1"/>
      <protection locked="0"/>
    </xf>
    <xf numFmtId="14" fontId="29" fillId="3" borderId="27" xfId="0" applyNumberFormat="1"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4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xf>
    <xf numFmtId="0" fontId="29" fillId="4" borderId="27"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wrapText="1"/>
      <protection locked="0"/>
    </xf>
    <xf numFmtId="0" fontId="2" fillId="10" borderId="54" xfId="0" applyFont="1" applyFill="1" applyBorder="1" applyAlignment="1" applyProtection="1">
      <alignment horizontal="left" vertical="center"/>
      <protection locked="0"/>
    </xf>
    <xf numFmtId="0" fontId="17" fillId="10" borderId="12" xfId="0" applyFont="1" applyFill="1" applyBorder="1" applyAlignment="1" applyProtection="1">
      <alignment horizontal="left" vertical="center"/>
      <protection locked="0"/>
    </xf>
    <xf numFmtId="0" fontId="17" fillId="10" borderId="14" xfId="0" applyFont="1" applyFill="1" applyBorder="1" applyAlignment="1" applyProtection="1">
      <alignment horizontal="left" vertical="center"/>
      <protection locked="0"/>
    </xf>
    <xf numFmtId="0" fontId="17" fillId="10" borderId="26" xfId="0" applyFont="1" applyFill="1" applyBorder="1" applyAlignment="1" applyProtection="1">
      <alignment horizontal="center" vertical="center"/>
      <protection locked="0"/>
    </xf>
    <xf numFmtId="0" fontId="17" fillId="10" borderId="26" xfId="0" applyFont="1" applyFill="1" applyBorder="1" applyAlignment="1" applyProtection="1">
      <alignment horizontal="center" vertical="center" wrapText="1"/>
      <protection locked="0"/>
    </xf>
    <xf numFmtId="0" fontId="17" fillId="10" borderId="26" xfId="0" applyFont="1" applyFill="1" applyBorder="1" applyAlignment="1" applyProtection="1">
      <alignment horizontal="left" vertical="center" wrapText="1"/>
      <protection locked="0"/>
    </xf>
    <xf numFmtId="0" fontId="17" fillId="10" borderId="0" xfId="0" applyFont="1" applyFill="1" applyBorder="1" applyAlignment="1" applyProtection="1">
      <alignment horizontal="center" vertical="center" wrapText="1"/>
      <protection locked="0"/>
    </xf>
    <xf numFmtId="0" fontId="17" fillId="10" borderId="0" xfId="0" applyFont="1" applyFill="1" applyBorder="1" applyAlignment="1" applyProtection="1">
      <alignment horizontal="center" vertical="center"/>
      <protection locked="0"/>
    </xf>
    <xf numFmtId="0" fontId="17" fillId="10" borderId="14" xfId="0" applyFont="1" applyFill="1" applyBorder="1" applyAlignment="1" applyProtection="1">
      <alignment horizontal="center" vertical="center"/>
      <protection locked="0"/>
    </xf>
    <xf numFmtId="0" fontId="17" fillId="10" borderId="14" xfId="0" applyFont="1" applyFill="1" applyBorder="1" applyAlignment="1" applyProtection="1">
      <alignment horizontal="center" vertical="center"/>
    </xf>
    <xf numFmtId="0" fontId="17" fillId="10" borderId="27" xfId="0" applyFont="1" applyFill="1" applyBorder="1" applyAlignment="1" applyProtection="1">
      <alignment horizontal="center" vertical="center"/>
      <protection locked="0"/>
    </xf>
    <xf numFmtId="0" fontId="17" fillId="10" borderId="27" xfId="0" applyFont="1" applyFill="1" applyBorder="1" applyAlignment="1" applyProtection="1">
      <alignment horizontal="center" vertical="center"/>
    </xf>
    <xf numFmtId="0" fontId="17" fillId="10" borderId="0" xfId="0" applyFont="1" applyFill="1" applyBorder="1" applyAlignment="1" applyProtection="1">
      <alignment horizontal="center" vertical="center"/>
    </xf>
    <xf numFmtId="0" fontId="17" fillId="10" borderId="27" xfId="0" applyFont="1" applyFill="1" applyBorder="1" applyAlignment="1" applyProtection="1">
      <alignment horizontal="center" vertical="center" wrapText="1"/>
      <protection locked="0"/>
    </xf>
    <xf numFmtId="0" fontId="17" fillId="10" borderId="55" xfId="0" applyFont="1" applyFill="1" applyBorder="1" applyAlignment="1" applyProtection="1">
      <alignment horizontal="center" vertical="center" wrapText="1"/>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wrapText="1"/>
      <protection locked="0"/>
    </xf>
    <xf numFmtId="0" fontId="23" fillId="3" borderId="0" xfId="0" applyFont="1" applyFill="1"/>
    <xf numFmtId="0" fontId="17" fillId="0" borderId="27"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23" fillId="6" borderId="0" xfId="0" applyFont="1" applyFill="1" applyBorder="1" applyAlignment="1" applyProtection="1">
      <alignment horizontal="center" vertical="center"/>
      <protection locked="0"/>
    </xf>
    <xf numFmtId="0" fontId="23" fillId="6" borderId="14" xfId="0" applyFont="1" applyFill="1" applyBorder="1" applyAlignment="1" applyProtection="1">
      <alignment horizontal="center" vertical="center"/>
      <protection locked="0"/>
    </xf>
    <xf numFmtId="0" fontId="31" fillId="3" borderId="28" xfId="0" applyFont="1" applyFill="1" applyBorder="1"/>
    <xf numFmtId="0" fontId="31" fillId="3" borderId="0" xfId="0" applyFont="1" applyFill="1"/>
    <xf numFmtId="0" fontId="17" fillId="0" borderId="44" xfId="0" applyFont="1" applyFill="1" applyBorder="1" applyAlignment="1" applyProtection="1">
      <alignment horizontal="left" vertical="center"/>
      <protection locked="0"/>
    </xf>
    <xf numFmtId="0" fontId="16" fillId="10" borderId="27" xfId="0" applyFont="1" applyFill="1" applyBorder="1" applyAlignment="1" applyProtection="1">
      <alignment horizontal="center" vertical="center" wrapText="1"/>
      <protection locked="0"/>
    </xf>
    <xf numFmtId="0" fontId="16" fillId="10" borderId="27" xfId="0" applyFont="1" applyFill="1" applyBorder="1" applyAlignment="1" applyProtection="1">
      <alignment horizontal="center" vertical="center"/>
      <protection locked="0"/>
    </xf>
    <xf numFmtId="0" fontId="16" fillId="10" borderId="55" xfId="0" applyFont="1" applyFill="1" applyBorder="1" applyAlignment="1" applyProtection="1">
      <alignment horizontal="center" vertical="center" wrapText="1"/>
      <protection locked="0"/>
    </xf>
    <xf numFmtId="0" fontId="16" fillId="10" borderId="26" xfId="0" applyFont="1" applyFill="1" applyBorder="1" applyAlignment="1" applyProtection="1">
      <alignment horizontal="center" vertical="center"/>
      <protection locked="0"/>
    </xf>
    <xf numFmtId="0" fontId="16" fillId="10" borderId="26" xfId="0" applyFont="1" applyFill="1" applyBorder="1" applyAlignment="1" applyProtection="1">
      <alignment horizontal="center" vertical="center" wrapText="1"/>
      <protection locked="0"/>
    </xf>
    <xf numFmtId="0" fontId="16" fillId="10" borderId="26" xfId="0" applyFont="1" applyFill="1" applyBorder="1" applyAlignment="1" applyProtection="1">
      <alignment horizontal="left" vertical="center" wrapText="1"/>
      <protection locked="0"/>
    </xf>
    <xf numFmtId="0" fontId="16" fillId="10" borderId="0"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xf>
    <xf numFmtId="0" fontId="17" fillId="3" borderId="2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0" fillId="0" borderId="27"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left" vertical="center"/>
      <protection locked="0"/>
    </xf>
    <xf numFmtId="0" fontId="17" fillId="10" borderId="0" xfId="0" applyFont="1" applyFill="1" applyBorder="1" applyAlignment="1" applyProtection="1">
      <alignment horizontal="left" vertical="center" wrapText="1"/>
      <protection locked="0"/>
    </xf>
    <xf numFmtId="0" fontId="16" fillId="10" borderId="0" xfId="0" applyFont="1" applyFill="1" applyBorder="1" applyAlignment="1" applyProtection="1">
      <alignment horizontal="center" vertical="center"/>
      <protection locked="0"/>
    </xf>
    <xf numFmtId="0" fontId="17" fillId="10" borderId="0" xfId="0" applyFont="1" applyFill="1" applyBorder="1" applyAlignment="1" applyProtection="1">
      <alignment horizontal="left" vertical="center"/>
      <protection locked="0"/>
    </xf>
    <xf numFmtId="0" fontId="16" fillId="10" borderId="0" xfId="0" applyFont="1" applyFill="1" applyBorder="1" applyAlignment="1" applyProtection="1">
      <alignment horizontal="center" vertical="center"/>
    </xf>
    <xf numFmtId="0" fontId="30" fillId="4" borderId="44" xfId="0" applyFont="1" applyFill="1" applyBorder="1" applyAlignment="1" applyProtection="1">
      <alignment horizontal="left" vertical="center"/>
      <protection locked="0"/>
    </xf>
    <xf numFmtId="0" fontId="30" fillId="5" borderId="15" xfId="0" applyFont="1" applyFill="1" applyBorder="1" applyAlignment="1" applyProtection="1">
      <alignment horizontal="left" vertical="center"/>
      <protection locked="0"/>
    </xf>
    <xf numFmtId="0" fontId="30" fillId="5" borderId="12"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30" fillId="4" borderId="26" xfId="0" applyFont="1" applyFill="1" applyBorder="1" applyAlignment="1" applyProtection="1">
      <alignment horizontal="center" vertical="center"/>
      <protection locked="0"/>
    </xf>
    <xf numFmtId="0" fontId="30" fillId="4" borderId="26" xfId="0" applyFont="1" applyFill="1" applyBorder="1" applyAlignment="1" applyProtection="1">
      <alignment horizontal="center" vertical="center" wrapText="1"/>
      <protection locked="0"/>
    </xf>
    <xf numFmtId="0" fontId="30" fillId="5" borderId="14"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xf>
    <xf numFmtId="0" fontId="30" fillId="4" borderId="0" xfId="0" applyFont="1" applyFill="1" applyBorder="1" applyAlignment="1" applyProtection="1">
      <alignment horizontal="center" vertical="center"/>
      <protection locked="0"/>
    </xf>
    <xf numFmtId="0" fontId="30" fillId="4" borderId="27" xfId="0" applyFont="1" applyFill="1" applyBorder="1" applyAlignment="1" applyProtection="1">
      <alignment horizontal="center" vertical="center"/>
      <protection locked="0"/>
    </xf>
    <xf numFmtId="0" fontId="30" fillId="4" borderId="27"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27" xfId="0" applyFont="1" applyFill="1" applyBorder="1" applyAlignment="1" applyProtection="1">
      <alignment horizontal="center" vertical="center" wrapText="1"/>
      <protection locked="0"/>
    </xf>
    <xf numFmtId="0" fontId="30" fillId="4" borderId="0" xfId="0" applyFont="1" applyFill="1" applyBorder="1" applyAlignment="1" applyProtection="1">
      <alignment horizontal="center" vertical="center" wrapText="1"/>
      <protection locked="0"/>
    </xf>
    <xf numFmtId="0" fontId="32" fillId="0" borderId="0" xfId="0" applyFont="1" applyAlignment="1">
      <alignment vertical="center"/>
    </xf>
    <xf numFmtId="0" fontId="17" fillId="0" borderId="26" xfId="0" applyFont="1" applyFill="1" applyBorder="1" applyAlignment="1" applyProtection="1">
      <alignment horizontal="center" vertical="center"/>
      <protection locked="0"/>
    </xf>
    <xf numFmtId="0" fontId="30" fillId="0" borderId="44" xfId="0" applyFont="1" applyFill="1" applyBorder="1" applyAlignment="1" applyProtection="1">
      <alignment horizontal="left" vertical="center"/>
      <protection locked="0"/>
    </xf>
    <xf numFmtId="0" fontId="30" fillId="0" borderId="15" xfId="0" applyFont="1" applyFill="1" applyBorder="1" applyAlignment="1" applyProtection="1">
      <alignment horizontal="left" vertical="center"/>
      <protection locked="0"/>
    </xf>
    <xf numFmtId="0" fontId="30" fillId="0" borderId="12"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26"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0" fillId="0" borderId="56" xfId="0" applyFont="1" applyFill="1" applyBorder="1" applyAlignment="1" applyProtection="1">
      <alignment horizontal="left" vertical="center"/>
      <protection locked="0"/>
    </xf>
    <xf numFmtId="0" fontId="16" fillId="3" borderId="15"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4" xfId="0" applyFont="1" applyFill="1" applyBorder="1" applyAlignment="1" applyProtection="1">
      <alignment horizontal="left" vertical="center"/>
      <protection locked="0"/>
    </xf>
    <xf numFmtId="0" fontId="16" fillId="3" borderId="14"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xf>
    <xf numFmtId="0" fontId="30" fillId="4" borderId="45" xfId="0" applyFont="1" applyFill="1" applyBorder="1" applyAlignment="1" applyProtection="1">
      <alignment horizontal="center" vertical="center" wrapText="1"/>
      <protection locked="0"/>
    </xf>
    <xf numFmtId="0" fontId="29" fillId="3" borderId="44" xfId="0" applyFont="1" applyFill="1" applyBorder="1" applyAlignment="1" applyProtection="1">
      <alignment horizontal="left" vertical="center"/>
      <protection locked="0"/>
    </xf>
    <xf numFmtId="0" fontId="29" fillId="3" borderId="15" xfId="0" applyFont="1" applyFill="1" applyBorder="1" applyAlignment="1" applyProtection="1">
      <alignment horizontal="left" vertical="center"/>
      <protection locked="0"/>
    </xf>
    <xf numFmtId="0" fontId="29" fillId="3" borderId="12" xfId="0" applyFont="1" applyFill="1" applyBorder="1" applyAlignment="1" applyProtection="1">
      <alignment horizontal="left" vertical="center"/>
      <protection locked="0"/>
    </xf>
    <xf numFmtId="0" fontId="29" fillId="3" borderId="14" xfId="0" applyFont="1" applyFill="1" applyBorder="1" applyAlignment="1" applyProtection="1">
      <alignment horizontal="left" vertical="center"/>
      <protection locked="0"/>
    </xf>
    <xf numFmtId="0" fontId="29" fillId="3" borderId="14"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xf>
    <xf numFmtId="0" fontId="17" fillId="3" borderId="44" xfId="0" applyFont="1" applyFill="1" applyBorder="1" applyAlignment="1" applyProtection="1">
      <alignment horizontal="left" vertical="center"/>
      <protection locked="0"/>
    </xf>
    <xf numFmtId="0" fontId="17" fillId="3" borderId="15"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4" xfId="0" applyFont="1" applyFill="1" applyBorder="1" applyAlignment="1" applyProtection="1">
      <alignment horizontal="left" vertical="center"/>
      <protection locked="0"/>
    </xf>
    <xf numFmtId="0" fontId="17" fillId="3" borderId="14"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xf>
    <xf numFmtId="0" fontId="17" fillId="3" borderId="27" xfId="0" applyFont="1" applyFill="1" applyBorder="1" applyAlignment="1" applyProtection="1">
      <alignment horizontal="center" vertical="center"/>
    </xf>
    <xf numFmtId="0" fontId="17" fillId="3" borderId="45"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protection locked="0"/>
    </xf>
    <xf numFmtId="0" fontId="30" fillId="3" borderId="27" xfId="0" applyFont="1" applyFill="1" applyBorder="1" applyAlignment="1" applyProtection="1">
      <alignment horizontal="center" vertical="center"/>
    </xf>
    <xf numFmtId="0" fontId="17" fillId="3" borderId="56" xfId="0" applyFont="1" applyFill="1" applyBorder="1" applyAlignment="1" applyProtection="1">
      <alignment horizontal="left" vertical="center"/>
      <protection locked="0"/>
    </xf>
    <xf numFmtId="0" fontId="2" fillId="0" borderId="44" xfId="0" applyFont="1" applyFill="1" applyBorder="1" applyAlignment="1" applyProtection="1">
      <alignment horizontal="left" vertical="center"/>
      <protection locked="0"/>
    </xf>
    <xf numFmtId="0" fontId="2" fillId="0" borderId="0" xfId="0" applyFont="1" applyAlignment="1">
      <alignment horizontal="center"/>
    </xf>
    <xf numFmtId="0" fontId="28" fillId="0" borderId="0" xfId="0" applyFont="1" applyAlignment="1">
      <alignment horizontal="center" wrapText="1"/>
    </xf>
    <xf numFmtId="0" fontId="17" fillId="0" borderId="26" xfId="0" applyFont="1" applyFill="1" applyBorder="1" applyAlignment="1" applyProtection="1">
      <alignment horizontal="center" vertical="center" wrapText="1"/>
      <protection locked="0"/>
    </xf>
    <xf numFmtId="0" fontId="28" fillId="0" borderId="0" xfId="0" applyFont="1" applyAlignment="1">
      <alignment horizontal="center"/>
    </xf>
    <xf numFmtId="0" fontId="17" fillId="0" borderId="0"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xf>
    <xf numFmtId="0" fontId="26" fillId="0" borderId="53" xfId="0" applyFont="1" applyFill="1" applyBorder="1" applyAlignment="1" applyProtection="1">
      <alignment horizontal="left" vertical="center"/>
    </xf>
    <xf numFmtId="0" fontId="26" fillId="0" borderId="27" xfId="0" applyFont="1" applyFill="1" applyBorder="1" applyAlignment="1" applyProtection="1">
      <alignment horizontal="center" vertical="center" wrapText="1"/>
    </xf>
    <xf numFmtId="0" fontId="26" fillId="0" borderId="52" xfId="0" applyFont="1" applyFill="1" applyBorder="1" applyAlignment="1" applyProtection="1">
      <alignment horizontal="center" vertical="center" wrapText="1"/>
      <protection locked="0"/>
    </xf>
    <xf numFmtId="0" fontId="35" fillId="3" borderId="0" xfId="0" applyFont="1" applyFill="1"/>
    <xf numFmtId="0" fontId="36" fillId="3" borderId="44" xfId="0" applyFont="1" applyFill="1" applyBorder="1" applyAlignment="1" applyProtection="1">
      <alignment horizontal="left" vertical="center"/>
      <protection locked="0"/>
    </xf>
    <xf numFmtId="0" fontId="36" fillId="3" borderId="15"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4" xfId="0" applyFont="1" applyFill="1" applyBorder="1" applyAlignment="1" applyProtection="1">
      <alignment horizontal="left" vertical="center"/>
      <protection locked="0"/>
    </xf>
    <xf numFmtId="0" fontId="36" fillId="3" borderId="26" xfId="0" applyFont="1" applyFill="1" applyBorder="1" applyAlignment="1" applyProtection="1">
      <alignment horizontal="center" vertical="center"/>
      <protection locked="0"/>
    </xf>
    <xf numFmtId="0" fontId="36" fillId="3" borderId="26" xfId="0" applyFont="1" applyFill="1" applyBorder="1" applyAlignment="1" applyProtection="1">
      <alignment horizontal="center" vertical="center" wrapText="1"/>
      <protection locked="0"/>
    </xf>
    <xf numFmtId="0" fontId="36" fillId="3" borderId="14" xfId="0" applyFont="1" applyFill="1" applyBorder="1" applyAlignment="1" applyProtection="1">
      <alignment horizontal="center" vertical="center"/>
      <protection locked="0"/>
    </xf>
    <xf numFmtId="0" fontId="36" fillId="3" borderId="14" xfId="0" applyFont="1" applyFill="1" applyBorder="1" applyAlignment="1" applyProtection="1">
      <alignment horizontal="center" vertical="center"/>
    </xf>
    <xf numFmtId="0" fontId="36" fillId="3" borderId="0" xfId="0" applyFont="1" applyFill="1" applyBorder="1" applyAlignment="1" applyProtection="1">
      <alignment horizontal="center" vertical="center"/>
      <protection locked="0"/>
    </xf>
    <xf numFmtId="0" fontId="36" fillId="3" borderId="27" xfId="0" applyFont="1" applyFill="1" applyBorder="1" applyAlignment="1" applyProtection="1">
      <alignment horizontal="center" vertical="center"/>
      <protection locked="0"/>
    </xf>
    <xf numFmtId="0" fontId="36" fillId="3" borderId="27" xfId="0"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6" fillId="3" borderId="27" xfId="0" applyFont="1" applyFill="1" applyBorder="1" applyAlignment="1" applyProtection="1">
      <alignment horizontal="center" vertical="center" wrapText="1"/>
      <protection locked="0"/>
    </xf>
    <xf numFmtId="0" fontId="36" fillId="3" borderId="0" xfId="0" applyFont="1" applyFill="1" applyBorder="1" applyAlignment="1" applyProtection="1">
      <alignment horizontal="center" vertical="center" wrapText="1"/>
      <protection locked="0"/>
    </xf>
    <xf numFmtId="0" fontId="36" fillId="0" borderId="27" xfId="0" applyFont="1" applyFill="1" applyBorder="1" applyAlignment="1" applyProtection="1">
      <alignment horizontal="center" vertical="center" wrapText="1"/>
      <protection locked="0"/>
    </xf>
    <xf numFmtId="0" fontId="36" fillId="0" borderId="56" xfId="0" applyFont="1" applyFill="1" applyBorder="1" applyAlignment="1" applyProtection="1">
      <alignment horizontal="left" vertical="center"/>
      <protection locked="0"/>
    </xf>
    <xf numFmtId="0" fontId="35" fillId="6" borderId="0" xfId="0" applyFont="1" applyFill="1" applyBorder="1" applyAlignment="1" applyProtection="1">
      <alignment horizontal="center" vertical="center"/>
      <protection locked="0"/>
    </xf>
    <xf numFmtId="0" fontId="35" fillId="6" borderId="14" xfId="0" applyFont="1" applyFill="1" applyBorder="1" applyAlignment="1" applyProtection="1">
      <alignment horizontal="center" vertical="center"/>
      <protection locked="0"/>
    </xf>
    <xf numFmtId="0" fontId="37" fillId="3" borderId="28" xfId="0" applyFont="1" applyFill="1" applyBorder="1"/>
    <xf numFmtId="0" fontId="37" fillId="3" borderId="0" xfId="0" applyFont="1" applyFill="1"/>
    <xf numFmtId="0" fontId="35" fillId="0" borderId="0" xfId="0" applyFont="1"/>
    <xf numFmtId="0" fontId="26" fillId="4" borderId="5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wrapText="1"/>
      <protection locked="0"/>
    </xf>
    <xf numFmtId="17" fontId="17" fillId="0" borderId="0" xfId="0" applyNumberFormat="1" applyFont="1" applyFill="1" applyBorder="1" applyAlignment="1" applyProtection="1">
      <alignment horizontal="center" vertical="center"/>
      <protection locked="0"/>
    </xf>
    <xf numFmtId="0" fontId="38" fillId="4" borderId="26" xfId="0" applyFont="1" applyFill="1" applyBorder="1" applyAlignment="1" applyProtection="1">
      <alignment horizontal="center" vertical="center"/>
      <protection locked="0"/>
    </xf>
    <xf numFmtId="0" fontId="29" fillId="4" borderId="26" xfId="0" applyFont="1" applyFill="1" applyBorder="1" applyAlignment="1" applyProtection="1">
      <alignment horizontal="center" vertical="center" wrapText="1"/>
      <protection locked="0"/>
    </xf>
    <xf numFmtId="0" fontId="29" fillId="4" borderId="26"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center" vertical="center"/>
      <protection locked="0"/>
    </xf>
    <xf numFmtId="0" fontId="29" fillId="5" borderId="14" xfId="0" applyFont="1" applyFill="1" applyBorder="1" applyAlignment="1" applyProtection="1">
      <alignment horizontal="center" vertical="center"/>
      <protection locked="0"/>
    </xf>
    <xf numFmtId="0" fontId="29" fillId="5" borderId="14" xfId="0" applyFont="1" applyFill="1" applyBorder="1" applyAlignment="1" applyProtection="1">
      <alignment horizontal="center" vertical="center"/>
    </xf>
    <xf numFmtId="0" fontId="29" fillId="4" borderId="0" xfId="0" applyFont="1" applyFill="1" applyBorder="1" applyAlignment="1" applyProtection="1">
      <alignment horizontal="center" vertical="center"/>
      <protection locked="0"/>
    </xf>
    <xf numFmtId="0" fontId="29" fillId="4" borderId="27" xfId="0" applyFont="1" applyFill="1" applyBorder="1" applyAlignment="1" applyProtection="1">
      <alignment horizontal="center" vertical="center"/>
    </xf>
    <xf numFmtId="0" fontId="38" fillId="3" borderId="26" xfId="0" applyFont="1" applyFill="1" applyBorder="1" applyAlignment="1" applyProtection="1">
      <alignment horizontal="center" vertical="center"/>
      <protection locked="0"/>
    </xf>
    <xf numFmtId="0" fontId="17" fillId="11" borderId="27" xfId="0" applyFont="1" applyFill="1" applyBorder="1" applyAlignment="1" applyProtection="1">
      <alignment horizontal="center" vertical="center"/>
    </xf>
    <xf numFmtId="0" fontId="21" fillId="8" borderId="29" xfId="0" applyFont="1" applyFill="1" applyBorder="1" applyAlignment="1">
      <alignment horizontal="center" vertical="center"/>
    </xf>
    <xf numFmtId="0" fontId="21" fillId="8" borderId="11" xfId="0" applyFont="1" applyFill="1" applyBorder="1" applyAlignment="1">
      <alignment horizontal="center" vertical="center"/>
    </xf>
    <xf numFmtId="0" fontId="21" fillId="8" borderId="13" xfId="0" applyFont="1" applyFill="1" applyBorder="1" applyAlignment="1">
      <alignment horizontal="center" vertical="center"/>
    </xf>
    <xf numFmtId="0" fontId="19" fillId="7" borderId="34"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20" fillId="8" borderId="38"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8" borderId="39"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42" xfId="0" applyFont="1" applyFill="1" applyBorder="1" applyAlignment="1">
      <alignment horizontal="center" vertical="center" textRotation="90" wrapText="1"/>
    </xf>
    <xf numFmtId="0" fontId="21" fillId="8" borderId="14"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11" fillId="3" borderId="28" xfId="0" applyFont="1" applyFill="1" applyBorder="1" applyAlignment="1">
      <alignment horizontal="center"/>
    </xf>
    <xf numFmtId="0" fontId="11" fillId="3" borderId="0" xfId="0" applyFont="1" applyFill="1" applyBorder="1" applyAlignment="1">
      <alignment horizontal="center"/>
    </xf>
    <xf numFmtId="0" fontId="11" fillId="3" borderId="30" xfId="0" applyFont="1" applyFill="1" applyBorder="1" applyAlignment="1">
      <alignment horizontal="center"/>
    </xf>
    <xf numFmtId="0" fontId="19" fillId="7" borderId="31" xfId="0" applyFont="1" applyFill="1" applyBorder="1" applyAlignment="1">
      <alignment horizontal="left" vertical="center" wrapText="1"/>
    </xf>
    <xf numFmtId="0" fontId="19" fillId="7" borderId="41"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1" fillId="3" borderId="14" xfId="0" applyFont="1" applyFill="1" applyBorder="1" applyAlignment="1">
      <alignment horizontal="center"/>
    </xf>
    <xf numFmtId="0" fontId="11" fillId="3" borderId="15" xfId="0" applyFont="1" applyFill="1" applyBorder="1" applyAlignment="1">
      <alignment horizontal="center"/>
    </xf>
    <xf numFmtId="0" fontId="20" fillId="8" borderId="3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19" fillId="7" borderId="19" xfId="0" applyFont="1" applyFill="1" applyBorder="1" applyAlignment="1">
      <alignment horizontal="center" vertical="center" textRotation="90" wrapText="1"/>
    </xf>
    <xf numFmtId="0" fontId="19" fillId="7" borderId="36" xfId="0" applyFont="1" applyFill="1" applyBorder="1" applyAlignment="1">
      <alignment horizontal="center" vertical="center"/>
    </xf>
    <xf numFmtId="0" fontId="19" fillId="7" borderId="40" xfId="0" applyFont="1" applyFill="1" applyBorder="1" applyAlignment="1">
      <alignment horizontal="center" vertical="center"/>
    </xf>
    <xf numFmtId="0" fontId="11" fillId="3" borderId="46" xfId="0" applyFont="1" applyFill="1" applyBorder="1" applyAlignment="1">
      <alignment horizontal="center"/>
    </xf>
    <xf numFmtId="0" fontId="11" fillId="3" borderId="47" xfId="0" applyFont="1" applyFill="1" applyBorder="1" applyAlignment="1">
      <alignment horizontal="center"/>
    </xf>
    <xf numFmtId="0" fontId="11" fillId="3" borderId="48" xfId="0" applyFont="1" applyFill="1" applyBorder="1" applyAlignment="1">
      <alignment horizontal="center"/>
    </xf>
    <xf numFmtId="0" fontId="11" fillId="3" borderId="49" xfId="0" applyFont="1" applyFill="1" applyBorder="1" applyAlignment="1">
      <alignment horizontal="center"/>
    </xf>
    <xf numFmtId="0" fontId="11" fillId="3" borderId="50" xfId="0" applyFont="1" applyFill="1" applyBorder="1" applyAlignment="1">
      <alignment horizont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15" fillId="7" borderId="1" xfId="0" applyFont="1" applyFill="1" applyBorder="1" applyAlignment="1">
      <alignment horizontal="left"/>
    </xf>
    <xf numFmtId="0" fontId="15" fillId="7" borderId="2" xfId="0" applyFont="1" applyFill="1" applyBorder="1" applyAlignment="1">
      <alignment horizontal="left"/>
    </xf>
    <xf numFmtId="0" fontId="15" fillId="7" borderId="3" xfId="0" applyFont="1" applyFill="1" applyBorder="1" applyAlignment="1">
      <alignment horizontal="left"/>
    </xf>
    <xf numFmtId="0" fontId="13" fillId="0" borderId="0"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4" xfId="0" applyFont="1" applyBorder="1" applyAlignment="1">
      <alignment horizontal="left"/>
    </xf>
    <xf numFmtId="0" fontId="8" fillId="0" borderId="0" xfId="0" applyFont="1" applyBorder="1" applyAlignment="1">
      <alignment horizontal="left"/>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wrapText="1"/>
    </xf>
    <xf numFmtId="0" fontId="8" fillId="0" borderId="7" xfId="0" applyFont="1" applyBorder="1" applyAlignment="1">
      <alignment horizontal="left" wrapText="1"/>
    </xf>
    <xf numFmtId="0" fontId="20" fillId="8" borderId="3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8" fillId="0" borderId="1" xfId="0" applyFont="1" applyBorder="1" applyAlignment="1">
      <alignment horizontal="left"/>
    </xf>
    <xf numFmtId="0" fontId="8" fillId="0" borderId="2" xfId="0" applyFont="1" applyBorder="1" applyAlignment="1">
      <alignment horizontal="left"/>
    </xf>
    <xf numFmtId="0" fontId="25" fillId="7" borderId="5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1" xfId="0" applyFont="1" applyFill="1" applyBorder="1" applyAlignment="1">
      <alignment horizontal="center" vertical="center" wrapText="1"/>
    </xf>
    <xf numFmtId="0" fontId="25" fillId="7" borderId="19" xfId="0" applyFont="1" applyFill="1" applyBorder="1" applyAlignment="1">
      <alignment horizontal="center" vertical="center" textRotation="90" wrapText="1"/>
    </xf>
    <xf numFmtId="0" fontId="25" fillId="7" borderId="22" xfId="0" applyFont="1" applyFill="1" applyBorder="1" applyAlignment="1">
      <alignment horizontal="center" vertical="center" textRotation="90" wrapText="1"/>
    </xf>
  </cellXfs>
  <cellStyles count="16">
    <cellStyle name="Beløb" xfId="1"/>
    <cellStyle name="Beløb (negative)" xfId="2"/>
    <cellStyle name="Beløb 1000" xfId="3"/>
    <cellStyle name="Beløb 1000 (negative)" xfId="4"/>
    <cellStyle name="Decimal" xfId="5"/>
    <cellStyle name="Decimal (negative)" xfId="6"/>
    <cellStyle name="Font11" xfId="7"/>
    <cellStyle name="Font13" xfId="8"/>
    <cellStyle name="Font15" xfId="9"/>
    <cellStyle name="Normal" xfId="0" builtinId="0"/>
    <cellStyle name="Overskrift" xfId="10"/>
    <cellStyle name="Percent %" xfId="11"/>
    <cellStyle name="Total" xfId="12" builtinId="25" customBuiltin="1"/>
    <cellStyle name="Total (negative)" xfId="13"/>
    <cellStyle name="Total 1000" xfId="14"/>
    <cellStyle name="Total 1000 (negative)" xfId="15"/>
  </cellStyles>
  <dxfs count="612">
    <dxf>
      <font>
        <color theme="2"/>
      </font>
    </dxf>
    <dxf>
      <font>
        <color theme="2"/>
      </font>
    </dxf>
    <dxf>
      <font>
        <color theme="2"/>
      </font>
    </dxf>
    <dxf>
      <font>
        <color theme="2"/>
      </font>
    </dxf>
    <dxf>
      <font>
        <color theme="2"/>
      </font>
    </dxf>
    <dxf>
      <font>
        <color theme="2"/>
      </font>
    </dxf>
    <dxf>
      <font>
        <color theme="2"/>
      </font>
    </dxf>
    <dxf>
      <font>
        <color theme="2"/>
      </font>
    </dxf>
    <dxf>
      <font>
        <color theme="0"/>
      </font>
    </dxf>
    <dxf>
      <font>
        <color theme="2"/>
      </font>
    </dxf>
    <dxf>
      <font>
        <color theme="0"/>
      </font>
    </dxf>
    <dxf>
      <font>
        <color theme="2"/>
      </font>
    </dxf>
    <dxf>
      <font>
        <color theme="0"/>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0"/>
      </font>
    </dxf>
    <dxf>
      <font>
        <color theme="2"/>
      </font>
    </dxf>
    <dxf>
      <font>
        <color theme="2"/>
      </font>
    </dxf>
    <dxf>
      <font>
        <color theme="0"/>
      </font>
    </dxf>
    <dxf>
      <font>
        <color theme="0"/>
      </font>
    </dxf>
    <dxf>
      <font>
        <color theme="2"/>
      </font>
    </dxf>
    <dxf>
      <font>
        <color theme="0"/>
      </font>
    </dxf>
    <dxf>
      <font>
        <color theme="2"/>
      </font>
    </dxf>
    <dxf>
      <font>
        <color theme="0"/>
      </font>
    </dxf>
    <dxf>
      <font>
        <color theme="2"/>
      </font>
    </dxf>
    <dxf>
      <font>
        <color theme="2"/>
      </font>
    </dxf>
    <dxf>
      <font>
        <color theme="0"/>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66"/>
      <rgbColor rgb="00FFFFFF"/>
      <rgbColor rgb="00CC3300"/>
      <rgbColor rgb="00336600"/>
      <rgbColor rgb="000000FF"/>
      <rgbColor rgb="00FFCC00"/>
      <rgbColor rgb="00FF00FF"/>
      <rgbColor rgb="0099CC00"/>
      <rgbColor rgb="00003399"/>
      <rgbColor rgb="0099CCFF"/>
      <rgbColor rgb="00FFFFFF"/>
      <rgbColor rgb="00B2B2B2"/>
      <rgbColor rgb="00800080"/>
      <rgbColor rgb="00008080"/>
      <rgbColor rgb="00EDE8CB"/>
      <rgbColor rgb="00808080"/>
      <rgbColor rgb="00CC3300"/>
      <rgbColor rgb="00003399"/>
      <rgbColor rgb="00FFCC00"/>
      <rgbColor rgb="00336600"/>
      <rgbColor rgb="00330066"/>
      <rgbColor rgb="00009999"/>
      <rgbColor rgb="00CCCCFF"/>
      <rgbColor rgb="00336699"/>
      <rgbColor rgb="00CC3300"/>
      <rgbColor rgb="00003399"/>
      <rgbColor rgb="00FFCC00"/>
      <rgbColor rgb="00336600"/>
      <rgbColor rgb="00330066"/>
      <rgbColor rgb="00009999"/>
      <rgbColor rgb="00CCCCFF"/>
      <rgbColor rgb="00336699"/>
      <rgbColor rgb="0000CCFF"/>
      <rgbColor rgb="00CCFFFF"/>
      <rgbColor rgb="00CCFFCC"/>
      <rgbColor rgb="00FFFF99"/>
      <rgbColor rgb="0099CCFF"/>
      <rgbColor rgb="00FF99CC"/>
      <rgbColor rgb="00CC99FF"/>
      <rgbColor rgb="00FFCC99"/>
      <rgbColor rgb="000066CC"/>
      <rgbColor rgb="0099CCFF"/>
      <rgbColor rgb="00CCFFFF"/>
      <rgbColor rgb="00CC99FF"/>
      <rgbColor rgb="006E6699"/>
      <rgbColor rgb="0099CCFF"/>
      <rgbColor rgb="00666699"/>
      <rgbColor rgb="00B2B2B2"/>
      <rgbColor rgb="00003366"/>
      <rgbColor rgb="00339966"/>
      <rgbColor rgb="00003300"/>
      <rgbColor rgb="00333300"/>
      <rgbColor rgb="00993300"/>
      <rgbColor rgb="00993366"/>
      <rgbColor rgb="00333399"/>
      <rgbColor rgb="00DDDDDD"/>
    </indexedColors>
    <mruColors>
      <color rgb="FFFFFF66"/>
      <color rgb="FFFF6600"/>
      <color rgb="FF940027"/>
      <color rgb="FFFF5050"/>
      <color rgb="FFFF3300"/>
      <color rgb="FFFFFF99"/>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Kopi%20af%20Risikoregister%20GD1_GD2_20150302%20SR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Sekretariatsm&#248;der\marts\12.%20marts\Risikoregister%20GD1_GD2_20150302%20SRU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y%20og%20Land\Ejendomsdata\Samordningssekretariatet\Grunddataprogrammet%20GD1%20GD2\GD2%20-%20Adresseprogrammet\Programv&#230;rkt&#248;jer\Risiko\Risikoregister%20GD2_2015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sheetData sheetId="1">
        <row r="2">
          <cell r="G2" t="str">
            <v>Ja</v>
          </cell>
        </row>
        <row r="3">
          <cell r="G3" t="str">
            <v>Nej</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sheetData sheetId="1"/>
      <sheetData sheetId="2"/>
      <sheetData sheetId="3"/>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BL65"/>
  <sheetViews>
    <sheetView tabSelected="1" view="pageLayout" zoomScale="20" zoomScaleNormal="50" zoomScaleSheetLayoutView="85" zoomScalePageLayoutView="20" workbookViewId="0">
      <selection activeCell="V53" sqref="V53"/>
    </sheetView>
  </sheetViews>
  <sheetFormatPr defaultColWidth="9" defaultRowHeight="13.8" outlineLevelCol="1" x14ac:dyDescent="0.25"/>
  <cols>
    <col min="1" max="1" width="1.5" style="6" customWidth="1"/>
    <col min="2" max="2" width="6" style="2" customWidth="1"/>
    <col min="3" max="3" width="8.09765625" style="2" hidden="1" customWidth="1" outlineLevel="1"/>
    <col min="4" max="4" width="6.59765625" style="2" hidden="1" customWidth="1" outlineLevel="1"/>
    <col min="5" max="5" width="7.3984375" style="2" hidden="1" customWidth="1" outlineLevel="1"/>
    <col min="6" max="6" width="8.19921875" style="2" hidden="1" customWidth="1" outlineLevel="1"/>
    <col min="7" max="7" width="10.19921875" style="2" customWidth="1" collapsed="1"/>
    <col min="8" max="8" width="8" style="2" customWidth="1"/>
    <col min="9" max="9" width="18.5" style="2" customWidth="1"/>
    <col min="10" max="10" width="16.59765625" style="1" customWidth="1"/>
    <col min="11" max="11" width="12" style="1" customWidth="1"/>
    <col min="12" max="12" width="15.69921875" style="1" customWidth="1"/>
    <col min="13" max="13" width="6.5" style="2" hidden="1" customWidth="1" outlineLevel="1"/>
    <col min="14" max="14" width="10.09765625" style="2" hidden="1" customWidth="1" outlineLevel="1"/>
    <col min="15" max="15" width="5.69921875" style="2" hidden="1" customWidth="1" outlineLevel="1"/>
    <col min="16" max="16" width="10.59765625" style="2" hidden="1" customWidth="1" outlineLevel="1"/>
    <col min="17" max="17" width="8.19921875" style="2" customWidth="1" collapsed="1"/>
    <col min="18" max="18" width="5.09765625" style="2" customWidth="1" collapsed="1"/>
    <col min="19" max="19" width="7.69921875" style="2" customWidth="1"/>
    <col min="20" max="20" width="7.5" style="2" customWidth="1"/>
    <col min="21" max="21" width="9.69921875" style="2" customWidth="1"/>
    <col min="22" max="22" width="12.69921875" style="2" customWidth="1"/>
    <col min="23" max="23" width="11.3984375" style="2" customWidth="1"/>
    <col min="24" max="24" width="6.69921875" style="2" customWidth="1"/>
    <col min="25" max="25" width="4" style="2" customWidth="1"/>
    <col min="26" max="26" width="1.69921875" style="2" customWidth="1"/>
    <col min="27" max="27" width="9.19921875" style="1" customWidth="1"/>
    <col min="28" max="28" width="5" style="1" customWidth="1"/>
    <col min="29" max="29" width="6.5" style="1" customWidth="1"/>
    <col min="30" max="30" width="10.59765625" style="1" customWidth="1"/>
    <col min="31" max="31" width="7.8984375" style="2" customWidth="1"/>
    <col min="32" max="32" width="7.5" style="2" customWidth="1"/>
    <col min="33" max="33" width="9.8984375" style="2" customWidth="1"/>
    <col min="34" max="34" width="8.59765625" style="2" customWidth="1"/>
    <col min="35" max="36" width="3" style="2" customWidth="1"/>
    <col min="37" max="38" width="5.19921875" style="2" customWidth="1"/>
    <col min="39" max="39" width="6.69921875" style="2" customWidth="1"/>
    <col min="40" max="40" width="12.3984375" style="2" customWidth="1"/>
    <col min="41" max="41" width="30.09765625" style="5" customWidth="1" outlineLevel="1"/>
    <col min="42" max="43" width="22.09765625" style="5" customWidth="1" outlineLevel="1"/>
    <col min="44" max="44" width="3.8984375" style="14" customWidth="1"/>
    <col min="45" max="46" width="9" style="14"/>
    <col min="47" max="54" width="9" style="1"/>
    <col min="55" max="64" width="9" style="6"/>
    <col min="65" max="16384" width="9" style="1"/>
  </cols>
  <sheetData>
    <row r="1" spans="1:64" s="6" customFormat="1" ht="17.25" customHeight="1" x14ac:dyDescent="0.25">
      <c r="B1" s="5"/>
      <c r="C1" s="5"/>
      <c r="D1" s="5"/>
      <c r="E1" s="5"/>
      <c r="F1" s="5"/>
      <c r="G1" s="5"/>
      <c r="H1" s="5"/>
      <c r="I1" s="5"/>
      <c r="L1" s="19"/>
      <c r="M1" s="5"/>
      <c r="N1" s="5"/>
      <c r="O1" s="5"/>
      <c r="P1" s="5"/>
      <c r="Q1" s="5"/>
      <c r="R1" s="5"/>
      <c r="S1" s="5"/>
      <c r="T1" s="5"/>
      <c r="U1" s="5"/>
      <c r="V1" s="5"/>
      <c r="W1" s="5"/>
      <c r="X1" s="5"/>
      <c r="Y1" s="15"/>
      <c r="Z1" s="15"/>
      <c r="AA1" s="19"/>
      <c r="AB1" s="19"/>
      <c r="AC1" s="19"/>
      <c r="AD1" s="19"/>
      <c r="AE1" s="5"/>
      <c r="AF1" s="5"/>
      <c r="AG1" s="5"/>
      <c r="AH1" s="15"/>
      <c r="AI1" s="15"/>
      <c r="AJ1" s="15"/>
      <c r="AK1" s="15"/>
      <c r="AL1" s="15"/>
      <c r="AM1" s="15"/>
      <c r="AN1" s="15"/>
      <c r="AO1" s="5"/>
      <c r="AP1" s="5"/>
      <c r="AQ1" s="5"/>
    </row>
    <row r="2" spans="1:64" s="6" customFormat="1" ht="38.4" x14ac:dyDescent="0.7">
      <c r="B2" s="73" t="s">
        <v>273</v>
      </c>
      <c r="C2" s="5"/>
      <c r="D2" s="5"/>
      <c r="E2" s="5"/>
      <c r="F2" s="5"/>
      <c r="G2" s="5"/>
      <c r="H2" s="5"/>
      <c r="I2" s="5"/>
      <c r="M2" s="5"/>
      <c r="N2" s="5"/>
      <c r="O2" s="5"/>
      <c r="P2" s="5"/>
      <c r="Q2" s="5"/>
      <c r="R2" s="5"/>
      <c r="S2" s="5"/>
      <c r="T2" s="5"/>
      <c r="U2" s="5"/>
      <c r="V2" s="5"/>
      <c r="W2" s="5"/>
      <c r="X2" s="5"/>
      <c r="Y2" s="15"/>
      <c r="Z2" s="15"/>
      <c r="AA2" s="19"/>
      <c r="AB2" s="19"/>
      <c r="AC2" s="19"/>
      <c r="AD2" s="19"/>
      <c r="AE2" s="5"/>
      <c r="AF2" s="5"/>
      <c r="AG2" s="5"/>
      <c r="AH2" s="15"/>
      <c r="AI2" s="15"/>
      <c r="AJ2" s="15"/>
      <c r="AK2" s="15"/>
      <c r="AL2" s="15"/>
      <c r="AM2" s="15"/>
      <c r="AN2" s="15"/>
      <c r="AO2" s="5"/>
      <c r="AP2" s="5"/>
      <c r="AQ2" s="5"/>
    </row>
    <row r="3" spans="1:64" s="6" customFormat="1" ht="17.25" customHeight="1" x14ac:dyDescent="0.25">
      <c r="C3" s="5"/>
      <c r="D3" s="5"/>
      <c r="E3" s="5"/>
      <c r="F3" s="5"/>
      <c r="G3" s="5"/>
      <c r="H3" s="5"/>
      <c r="I3" s="5"/>
      <c r="L3" s="19"/>
      <c r="M3" s="5"/>
      <c r="N3" s="5"/>
      <c r="O3" s="5"/>
      <c r="P3" s="5"/>
      <c r="Q3" s="5"/>
      <c r="R3" s="5"/>
      <c r="S3" s="5"/>
      <c r="T3" s="5"/>
      <c r="U3" s="5"/>
      <c r="V3" s="5"/>
      <c r="W3" s="5"/>
      <c r="X3" s="5"/>
      <c r="Y3" s="15"/>
      <c r="Z3" s="15"/>
      <c r="AA3" s="19"/>
      <c r="AB3" s="19"/>
      <c r="AC3" s="19"/>
      <c r="AD3" s="19"/>
      <c r="AE3" s="5"/>
      <c r="AF3" s="5"/>
      <c r="AG3" s="5"/>
      <c r="AH3" s="15"/>
      <c r="AI3" s="15"/>
      <c r="AJ3" s="15"/>
      <c r="AK3" s="15"/>
      <c r="AL3" s="15"/>
      <c r="AM3" s="15"/>
      <c r="AN3" s="15"/>
      <c r="AO3" s="5"/>
      <c r="AP3" s="5"/>
      <c r="AQ3" s="5"/>
    </row>
    <row r="4" spans="1:64" s="6" customFormat="1" ht="17.25" customHeight="1" thickBot="1" x14ac:dyDescent="0.3">
      <c r="B4" s="5"/>
      <c r="C4" s="5"/>
      <c r="D4" s="5"/>
      <c r="E4" s="5"/>
      <c r="F4" s="5"/>
      <c r="G4" s="5"/>
      <c r="H4" s="5"/>
      <c r="I4" s="5"/>
      <c r="L4" s="74"/>
      <c r="M4" s="5"/>
      <c r="N4" s="5"/>
      <c r="O4" s="5"/>
      <c r="P4" s="5"/>
      <c r="Q4" s="5"/>
      <c r="R4" s="5"/>
      <c r="S4" s="5"/>
      <c r="T4" s="5"/>
      <c r="U4" s="5"/>
      <c r="V4" s="5"/>
      <c r="W4" s="5"/>
      <c r="X4" s="5"/>
      <c r="Y4" s="15"/>
      <c r="Z4" s="15"/>
      <c r="AA4" s="19"/>
      <c r="AB4" s="19"/>
      <c r="AC4" s="19"/>
      <c r="AD4" s="19"/>
      <c r="AE4" s="5"/>
      <c r="AF4" s="5"/>
      <c r="AG4" s="5"/>
      <c r="AH4" s="15"/>
      <c r="AI4" s="15"/>
      <c r="AJ4" s="15"/>
      <c r="AK4" s="15"/>
      <c r="AL4" s="15"/>
      <c r="AM4" s="15"/>
      <c r="AN4" s="15"/>
      <c r="AO4" s="5"/>
      <c r="AP4" s="5"/>
      <c r="AQ4" s="5"/>
    </row>
    <row r="5" spans="1:64" ht="15" customHeight="1" thickBot="1" x14ac:dyDescent="0.3">
      <c r="B5" s="322" t="s">
        <v>18</v>
      </c>
      <c r="C5" s="323"/>
      <c r="D5" s="323"/>
      <c r="E5" s="323"/>
      <c r="F5" s="323"/>
      <c r="G5" s="323"/>
      <c r="H5" s="323"/>
      <c r="I5" s="323"/>
      <c r="J5" s="323"/>
      <c r="K5" s="323"/>
      <c r="L5" s="324"/>
      <c r="M5" s="20"/>
      <c r="N5" s="16"/>
      <c r="O5" s="16"/>
      <c r="P5" s="16"/>
      <c r="Q5" s="16"/>
      <c r="R5" s="1"/>
      <c r="S5" s="5"/>
      <c r="T5" s="1"/>
      <c r="U5" s="5"/>
      <c r="V5" s="5"/>
      <c r="W5" s="5"/>
      <c r="X5" s="5"/>
      <c r="Y5" s="15"/>
      <c r="Z5" s="15"/>
      <c r="AA5" s="20"/>
      <c r="AB5" s="20"/>
      <c r="AC5" s="20"/>
      <c r="AD5" s="20"/>
      <c r="AE5" s="5"/>
      <c r="AF5" s="5"/>
      <c r="AG5" s="5"/>
      <c r="AH5" s="15"/>
      <c r="AI5" s="15"/>
      <c r="AJ5" s="15"/>
      <c r="AK5" s="15"/>
      <c r="AL5" s="15"/>
      <c r="AM5" s="15"/>
      <c r="AN5" s="15"/>
      <c r="AU5" s="6"/>
      <c r="AV5" s="6"/>
      <c r="AW5" s="6"/>
      <c r="AX5" s="6"/>
      <c r="AY5" s="6"/>
      <c r="AZ5" s="6"/>
      <c r="BA5" s="6"/>
      <c r="BB5" s="6"/>
    </row>
    <row r="6" spans="1:64" ht="15" hidden="1" customHeight="1" x14ac:dyDescent="0.25">
      <c r="B6" s="343" t="s">
        <v>108</v>
      </c>
      <c r="C6" s="344"/>
      <c r="D6" s="344"/>
      <c r="E6" s="344"/>
      <c r="F6" s="344"/>
      <c r="G6" s="344"/>
      <c r="H6" s="344"/>
      <c r="I6" s="344"/>
      <c r="J6" s="329" t="s">
        <v>191</v>
      </c>
      <c r="K6" s="329"/>
      <c r="L6" s="330"/>
      <c r="M6" s="21"/>
      <c r="N6" s="17"/>
      <c r="O6" s="17"/>
      <c r="P6" s="17"/>
      <c r="Q6" s="17"/>
      <c r="R6" s="5"/>
      <c r="S6" s="5"/>
      <c r="T6" s="5"/>
      <c r="U6" s="5"/>
      <c r="V6" s="5"/>
      <c r="W6" s="5"/>
      <c r="X6" s="5"/>
      <c r="Y6" s="15"/>
      <c r="Z6" s="15"/>
      <c r="AA6" s="21"/>
      <c r="AB6" s="21"/>
      <c r="AC6" s="21"/>
      <c r="AD6" s="21"/>
      <c r="AE6" s="5"/>
      <c r="AF6" s="5"/>
      <c r="AG6" s="5"/>
      <c r="AH6" s="15"/>
      <c r="AI6" s="15"/>
      <c r="AJ6" s="15"/>
      <c r="AK6" s="15"/>
      <c r="AL6" s="15"/>
      <c r="AM6" s="15"/>
      <c r="AN6" s="15"/>
      <c r="AU6" s="6"/>
      <c r="AV6" s="6"/>
      <c r="AW6" s="6"/>
      <c r="AX6" s="6"/>
      <c r="AY6" s="6"/>
      <c r="AZ6" s="6"/>
      <c r="BA6" s="6"/>
      <c r="BB6" s="6"/>
    </row>
    <row r="7" spans="1:64" ht="15" hidden="1" customHeight="1" x14ac:dyDescent="0.25">
      <c r="B7" s="335" t="s">
        <v>20</v>
      </c>
      <c r="C7" s="336"/>
      <c r="D7" s="336"/>
      <c r="E7" s="336"/>
      <c r="F7" s="336"/>
      <c r="G7" s="336"/>
      <c r="H7" s="336"/>
      <c r="I7" s="336"/>
      <c r="J7" s="331" t="s">
        <v>19</v>
      </c>
      <c r="K7" s="331"/>
      <c r="L7" s="332"/>
      <c r="M7" s="22"/>
      <c r="N7" s="15"/>
      <c r="O7" s="15"/>
      <c r="P7" s="15"/>
      <c r="Q7" s="15"/>
      <c r="R7" s="5"/>
      <c r="S7" s="5"/>
      <c r="T7" s="5"/>
      <c r="U7" s="5"/>
      <c r="V7" s="5"/>
      <c r="W7" s="5"/>
      <c r="X7" s="5"/>
      <c r="Y7" s="15"/>
      <c r="Z7" s="15"/>
      <c r="AA7" s="22"/>
      <c r="AB7" s="22"/>
      <c r="AC7" s="22"/>
      <c r="AD7" s="22"/>
      <c r="AE7" s="5"/>
      <c r="AF7" s="5"/>
      <c r="AG7" s="5"/>
      <c r="AH7" s="15"/>
      <c r="AI7" s="15"/>
      <c r="AJ7" s="15"/>
      <c r="AK7" s="15"/>
      <c r="AL7" s="15"/>
      <c r="AM7" s="15"/>
      <c r="AN7" s="15"/>
      <c r="AU7" s="6"/>
      <c r="AV7" s="6"/>
      <c r="AW7" s="6"/>
      <c r="AX7" s="6"/>
      <c r="AY7" s="6"/>
      <c r="AZ7" s="6"/>
      <c r="BA7" s="6"/>
      <c r="BB7" s="6"/>
    </row>
    <row r="8" spans="1:64" ht="15" hidden="1" customHeight="1" x14ac:dyDescent="0.25">
      <c r="B8" s="335" t="s">
        <v>87</v>
      </c>
      <c r="C8" s="336"/>
      <c r="D8" s="336"/>
      <c r="E8" s="336"/>
      <c r="F8" s="336"/>
      <c r="G8" s="336"/>
      <c r="H8" s="336"/>
      <c r="I8" s="336"/>
      <c r="J8" s="333" t="s">
        <v>192</v>
      </c>
      <c r="K8" s="333"/>
      <c r="L8" s="334"/>
      <c r="M8" s="22"/>
      <c r="N8" s="15"/>
      <c r="O8" s="15"/>
      <c r="P8" s="15"/>
      <c r="Q8" s="15"/>
      <c r="R8" s="5"/>
      <c r="S8" s="5"/>
      <c r="T8" s="5"/>
      <c r="U8" s="1"/>
      <c r="V8" s="5"/>
      <c r="W8" s="5"/>
      <c r="X8" s="5"/>
      <c r="Y8" s="15"/>
      <c r="Z8" s="15"/>
      <c r="AA8" s="22"/>
      <c r="AB8" s="22"/>
      <c r="AC8" s="22"/>
      <c r="AD8" s="22"/>
      <c r="AE8" s="5"/>
      <c r="AF8" s="5"/>
      <c r="AG8" s="5"/>
      <c r="AH8" s="15"/>
      <c r="AI8" s="15"/>
      <c r="AJ8" s="15"/>
      <c r="AK8" s="15"/>
      <c r="AL8" s="15"/>
      <c r="AM8" s="15"/>
      <c r="AN8" s="15"/>
      <c r="AU8" s="6"/>
      <c r="AV8" s="6"/>
      <c r="AW8" s="6"/>
      <c r="AX8" s="6"/>
      <c r="AY8" s="6"/>
      <c r="AZ8" s="6"/>
      <c r="BA8" s="6"/>
      <c r="BB8" s="6"/>
    </row>
    <row r="9" spans="1:64" ht="32.25" hidden="1" customHeight="1" x14ac:dyDescent="0.25">
      <c r="B9" s="337" t="s">
        <v>109</v>
      </c>
      <c r="C9" s="338"/>
      <c r="D9" s="338"/>
      <c r="E9" s="338"/>
      <c r="F9" s="338"/>
      <c r="G9" s="338"/>
      <c r="H9" s="338"/>
      <c r="I9" s="338"/>
      <c r="J9" s="325" t="s">
        <v>112</v>
      </c>
      <c r="K9" s="325"/>
      <c r="L9" s="326"/>
      <c r="M9" s="21"/>
      <c r="N9" s="17"/>
      <c r="O9" s="17"/>
      <c r="P9" s="17"/>
      <c r="Q9" s="17"/>
      <c r="R9" s="5"/>
      <c r="S9" s="5"/>
      <c r="T9" s="5"/>
      <c r="U9" s="5"/>
      <c r="V9" s="5"/>
      <c r="W9" s="5"/>
      <c r="X9" s="5"/>
      <c r="Y9" s="15"/>
      <c r="Z9" s="15"/>
      <c r="AA9" s="21"/>
      <c r="AB9" s="21"/>
      <c r="AC9" s="21"/>
      <c r="AD9" s="21"/>
      <c r="AE9" s="5"/>
      <c r="AF9" s="5"/>
      <c r="AG9" s="5"/>
      <c r="AH9" s="15"/>
      <c r="AI9" s="15"/>
      <c r="AJ9" s="15"/>
      <c r="AK9" s="15"/>
      <c r="AL9" s="15"/>
      <c r="AM9" s="15"/>
      <c r="AN9" s="15"/>
      <c r="AU9" s="6"/>
      <c r="AV9" s="6"/>
      <c r="AW9" s="6"/>
      <c r="AX9" s="6"/>
      <c r="AY9" s="6"/>
      <c r="AZ9" s="6"/>
      <c r="BA9" s="6"/>
      <c r="BB9" s="6"/>
    </row>
    <row r="10" spans="1:64" ht="26.25" hidden="1" customHeight="1" thickBot="1" x14ac:dyDescent="0.3">
      <c r="B10" s="339" t="s">
        <v>115</v>
      </c>
      <c r="C10" s="340"/>
      <c r="D10" s="340"/>
      <c r="E10" s="340"/>
      <c r="F10" s="340"/>
      <c r="G10" s="340"/>
      <c r="H10" s="340"/>
      <c r="I10" s="340"/>
      <c r="J10" s="327" t="s">
        <v>119</v>
      </c>
      <c r="K10" s="327"/>
      <c r="L10" s="328"/>
      <c r="M10" s="21"/>
      <c r="N10" s="17"/>
      <c r="O10" s="17"/>
      <c r="P10" s="17"/>
      <c r="Q10" s="17"/>
      <c r="R10" s="1"/>
      <c r="S10" s="5"/>
      <c r="T10" s="5"/>
      <c r="U10" s="5"/>
      <c r="V10" s="5"/>
      <c r="W10" s="5"/>
      <c r="X10" s="5"/>
      <c r="Y10" s="15"/>
      <c r="Z10" s="15"/>
      <c r="AA10" s="21"/>
      <c r="AB10" s="21"/>
      <c r="AC10" s="21"/>
      <c r="AD10" s="21"/>
      <c r="AE10" s="5"/>
      <c r="AF10" s="5"/>
      <c r="AG10" s="5"/>
      <c r="AH10" s="15"/>
      <c r="AI10" s="15"/>
      <c r="AJ10" s="15"/>
      <c r="AK10" s="15"/>
      <c r="AL10" s="15"/>
      <c r="AM10" s="15"/>
      <c r="AN10" s="15"/>
      <c r="AU10" s="6"/>
      <c r="AV10" s="6"/>
      <c r="AW10" s="6"/>
      <c r="AX10" s="6"/>
      <c r="AY10" s="6"/>
      <c r="AZ10" s="6"/>
      <c r="BA10" s="6"/>
      <c r="BB10" s="6"/>
    </row>
    <row r="11" spans="1:64" ht="26.25" hidden="1" customHeight="1" x14ac:dyDescent="0.25">
      <c r="B11" s="1"/>
      <c r="C11" s="71"/>
      <c r="D11" s="71"/>
      <c r="E11" s="71"/>
      <c r="F11" s="71"/>
      <c r="G11" s="71"/>
      <c r="H11" s="71"/>
      <c r="I11" s="71"/>
      <c r="J11" s="72"/>
      <c r="K11" s="72"/>
      <c r="L11" s="72"/>
      <c r="M11" s="21"/>
      <c r="N11" s="17"/>
      <c r="O11" s="17"/>
      <c r="P11" s="17"/>
      <c r="Q11" s="17"/>
      <c r="R11" s="5"/>
      <c r="S11" s="5"/>
      <c r="T11" s="5"/>
      <c r="U11" s="5"/>
      <c r="V11" s="5"/>
      <c r="W11" s="5"/>
      <c r="X11" s="5"/>
      <c r="Y11" s="15"/>
      <c r="Z11" s="15"/>
      <c r="AA11" s="21"/>
      <c r="AB11" s="21"/>
      <c r="AC11" s="21"/>
      <c r="AD11" s="21"/>
      <c r="AE11" s="5"/>
      <c r="AF11" s="5"/>
      <c r="AG11" s="5"/>
      <c r="AH11" s="15"/>
      <c r="AI11" s="15"/>
      <c r="AJ11" s="15"/>
      <c r="AK11" s="15"/>
      <c r="AL11" s="15"/>
      <c r="AM11" s="15"/>
      <c r="AN11" s="15"/>
      <c r="AU11" s="6"/>
      <c r="AV11" s="6"/>
      <c r="AW11" s="6"/>
      <c r="AX11" s="6"/>
      <c r="AY11" s="6"/>
      <c r="AZ11" s="6"/>
      <c r="BA11" s="6"/>
      <c r="BB11" s="6"/>
    </row>
    <row r="12" spans="1:64" hidden="1" x14ac:dyDescent="0.25">
      <c r="B12" s="7"/>
      <c r="C12" s="7"/>
      <c r="D12" s="7"/>
      <c r="E12" s="7"/>
      <c r="F12" s="7"/>
      <c r="G12" s="7"/>
      <c r="H12" s="7"/>
      <c r="I12" s="7"/>
      <c r="J12" s="7"/>
      <c r="K12" s="7"/>
      <c r="L12" s="23"/>
      <c r="M12" s="18"/>
      <c r="N12" s="18"/>
      <c r="O12" s="18"/>
      <c r="P12" s="18"/>
      <c r="Q12" s="18"/>
      <c r="R12" s="15"/>
      <c r="S12" s="15"/>
      <c r="T12" s="15"/>
      <c r="U12" s="15"/>
      <c r="V12" s="15"/>
      <c r="W12" s="15"/>
      <c r="X12" s="15"/>
      <c r="Y12" s="15"/>
      <c r="Z12" s="15"/>
      <c r="AA12" s="23"/>
      <c r="AB12" s="23"/>
      <c r="AC12" s="23"/>
      <c r="AD12" s="23"/>
      <c r="AE12" s="15"/>
      <c r="AF12" s="15"/>
      <c r="AG12" s="5"/>
      <c r="AH12" s="15"/>
      <c r="AI12" s="15"/>
      <c r="AJ12" s="15"/>
      <c r="AK12" s="15"/>
      <c r="AL12" s="15"/>
      <c r="AM12" s="15"/>
      <c r="AN12" s="15"/>
      <c r="AU12" s="6"/>
      <c r="AV12" s="6"/>
      <c r="AW12" s="6"/>
      <c r="AX12" s="6"/>
      <c r="AY12" s="6"/>
      <c r="AZ12" s="6"/>
      <c r="BA12" s="6"/>
      <c r="BB12" s="6"/>
    </row>
    <row r="13" spans="1:64" ht="14.4" hidden="1" thickBot="1" x14ac:dyDescent="0.3">
      <c r="B13" s="308" t="s">
        <v>92</v>
      </c>
      <c r="C13" s="303"/>
      <c r="D13" s="303"/>
      <c r="E13" s="303"/>
      <c r="F13" s="303"/>
      <c r="G13" s="303"/>
      <c r="H13" s="303"/>
      <c r="I13" s="303"/>
      <c r="J13" s="303"/>
      <c r="K13" s="303"/>
      <c r="L13" s="309"/>
      <c r="M13" s="303" t="s">
        <v>91</v>
      </c>
      <c r="N13" s="303"/>
      <c r="O13" s="303"/>
      <c r="P13" s="304"/>
      <c r="Q13" s="302" t="s">
        <v>93</v>
      </c>
      <c r="R13" s="303"/>
      <c r="S13" s="303"/>
      <c r="T13" s="303"/>
      <c r="U13" s="303"/>
      <c r="V13" s="303"/>
      <c r="W13" s="303"/>
      <c r="X13" s="303"/>
      <c r="Y13" s="303"/>
      <c r="Z13" s="303"/>
      <c r="AA13" s="303"/>
      <c r="AB13" s="303"/>
      <c r="AC13" s="304"/>
      <c r="AD13" s="318" t="s">
        <v>102</v>
      </c>
      <c r="AE13" s="316"/>
      <c r="AF13" s="316"/>
      <c r="AG13" s="316"/>
      <c r="AH13" s="319"/>
      <c r="AI13" s="315" t="s">
        <v>94</v>
      </c>
      <c r="AJ13" s="316"/>
      <c r="AK13" s="316"/>
      <c r="AL13" s="316"/>
      <c r="AM13" s="316"/>
      <c r="AN13" s="317"/>
      <c r="AU13" s="6"/>
      <c r="AV13" s="6"/>
      <c r="AW13" s="6"/>
      <c r="AX13" s="6"/>
      <c r="AY13" s="6"/>
      <c r="AZ13" s="6"/>
      <c r="BA13" s="6"/>
      <c r="BB13" s="6"/>
    </row>
    <row r="14" spans="1:64" s="3" customFormat="1" ht="12.75" customHeight="1" x14ac:dyDescent="0.25">
      <c r="A14" s="8"/>
      <c r="B14" s="305" t="s">
        <v>72</v>
      </c>
      <c r="C14" s="310" t="s">
        <v>126</v>
      </c>
      <c r="D14" s="310" t="s">
        <v>71</v>
      </c>
      <c r="E14" s="310" t="s">
        <v>116</v>
      </c>
      <c r="F14" s="341" t="s">
        <v>86</v>
      </c>
      <c r="G14" s="276" t="s">
        <v>0</v>
      </c>
      <c r="H14" s="279" t="s">
        <v>41</v>
      </c>
      <c r="I14" s="293" t="s">
        <v>70</v>
      </c>
      <c r="J14" s="295" t="s">
        <v>114</v>
      </c>
      <c r="K14" s="279" t="s">
        <v>69</v>
      </c>
      <c r="L14" s="276" t="s">
        <v>17</v>
      </c>
      <c r="M14" s="281" t="s">
        <v>38</v>
      </c>
      <c r="N14" s="282"/>
      <c r="O14" s="282"/>
      <c r="P14" s="283"/>
      <c r="Q14" s="279" t="s">
        <v>2</v>
      </c>
      <c r="R14" s="279" t="s">
        <v>3</v>
      </c>
      <c r="S14" s="289" t="s">
        <v>35</v>
      </c>
      <c r="T14" s="293"/>
      <c r="U14" s="293"/>
      <c r="V14" s="293"/>
      <c r="W14" s="293"/>
      <c r="X14" s="290"/>
      <c r="Y14" s="289" t="s">
        <v>4</v>
      </c>
      <c r="Z14" s="293"/>
      <c r="AA14" s="279" t="s">
        <v>42</v>
      </c>
      <c r="AB14" s="289" t="s">
        <v>82</v>
      </c>
      <c r="AC14" s="290"/>
      <c r="AD14" s="320" t="s">
        <v>103</v>
      </c>
      <c r="AE14" s="313"/>
      <c r="AF14" s="313"/>
      <c r="AG14" s="313"/>
      <c r="AH14" s="321"/>
      <c r="AI14" s="313" t="s">
        <v>62</v>
      </c>
      <c r="AJ14" s="313"/>
      <c r="AK14" s="313"/>
      <c r="AL14" s="313"/>
      <c r="AM14" s="313"/>
      <c r="AN14" s="314"/>
      <c r="AO14" s="273" t="s">
        <v>107</v>
      </c>
      <c r="AP14" s="274"/>
      <c r="AQ14" s="275"/>
      <c r="AR14" s="62"/>
      <c r="AS14" s="8"/>
      <c r="AT14" s="8"/>
      <c r="AU14" s="8"/>
      <c r="AV14" s="8"/>
      <c r="AW14" s="8"/>
      <c r="AX14" s="8"/>
      <c r="AY14" s="8"/>
      <c r="AZ14" s="8"/>
      <c r="BA14" s="8"/>
      <c r="BB14" s="8"/>
      <c r="BC14" s="8"/>
      <c r="BD14" s="8"/>
      <c r="BE14" s="8"/>
      <c r="BF14" s="8"/>
      <c r="BG14" s="8"/>
      <c r="BH14" s="8"/>
      <c r="BI14" s="8"/>
      <c r="BJ14" s="8"/>
      <c r="BK14" s="8"/>
      <c r="BL14" s="8"/>
    </row>
    <row r="15" spans="1:64" s="4" customFormat="1" ht="21" customHeight="1" x14ac:dyDescent="0.25">
      <c r="A15" s="9"/>
      <c r="B15" s="306"/>
      <c r="C15" s="311"/>
      <c r="D15" s="311"/>
      <c r="E15" s="311"/>
      <c r="F15" s="342"/>
      <c r="G15" s="277"/>
      <c r="H15" s="280"/>
      <c r="I15" s="294"/>
      <c r="J15" s="296"/>
      <c r="K15" s="280"/>
      <c r="L15" s="277"/>
      <c r="M15" s="284" t="s">
        <v>39</v>
      </c>
      <c r="N15" s="286" t="s">
        <v>95</v>
      </c>
      <c r="O15" s="311" t="s">
        <v>40</v>
      </c>
      <c r="P15" s="288" t="s">
        <v>63</v>
      </c>
      <c r="Q15" s="280"/>
      <c r="R15" s="280"/>
      <c r="S15" s="291"/>
      <c r="T15" s="294"/>
      <c r="U15" s="294"/>
      <c r="V15" s="294"/>
      <c r="W15" s="294"/>
      <c r="X15" s="292"/>
      <c r="Y15" s="291"/>
      <c r="Z15" s="294"/>
      <c r="AA15" s="280"/>
      <c r="AB15" s="291"/>
      <c r="AC15" s="292"/>
      <c r="AD15" s="280" t="s">
        <v>104</v>
      </c>
      <c r="AE15" s="280" t="s">
        <v>1</v>
      </c>
      <c r="AF15" s="280" t="s">
        <v>68</v>
      </c>
      <c r="AG15" s="280" t="s">
        <v>43</v>
      </c>
      <c r="AH15" s="292" t="s">
        <v>64</v>
      </c>
      <c r="AI15" s="312" t="s">
        <v>101</v>
      </c>
      <c r="AJ15" s="312" t="s">
        <v>11</v>
      </c>
      <c r="AK15" s="312" t="s">
        <v>75</v>
      </c>
      <c r="AL15" s="312" t="s">
        <v>74</v>
      </c>
      <c r="AM15" s="312" t="s">
        <v>77</v>
      </c>
      <c r="AN15" s="298" t="s">
        <v>76</v>
      </c>
      <c r="AO15" s="301" t="s">
        <v>88</v>
      </c>
      <c r="AP15" s="300" t="s">
        <v>89</v>
      </c>
      <c r="AQ15" s="299" t="s">
        <v>90</v>
      </c>
      <c r="AR15" s="63"/>
      <c r="AS15" s="9"/>
      <c r="AT15" s="9"/>
      <c r="AU15" s="9"/>
      <c r="AV15" s="9"/>
      <c r="AW15" s="9"/>
      <c r="AX15" s="9"/>
      <c r="AY15" s="9"/>
      <c r="AZ15" s="9"/>
      <c r="BA15" s="9"/>
      <c r="BB15" s="9"/>
      <c r="BC15" s="9"/>
      <c r="BD15" s="9"/>
      <c r="BE15" s="9"/>
      <c r="BF15" s="9"/>
      <c r="BG15" s="9"/>
      <c r="BH15" s="9"/>
      <c r="BI15" s="9"/>
      <c r="BJ15" s="9"/>
      <c r="BK15" s="9"/>
      <c r="BL15" s="9"/>
    </row>
    <row r="16" spans="1:64" s="4" customFormat="1" ht="41.25" customHeight="1" x14ac:dyDescent="0.25">
      <c r="A16" s="9"/>
      <c r="B16" s="307"/>
      <c r="C16" s="311"/>
      <c r="D16" s="311"/>
      <c r="E16" s="311"/>
      <c r="F16" s="342"/>
      <c r="G16" s="278"/>
      <c r="H16" s="280"/>
      <c r="I16" s="294"/>
      <c r="J16" s="297"/>
      <c r="K16" s="280"/>
      <c r="L16" s="278"/>
      <c r="M16" s="285"/>
      <c r="N16" s="287"/>
      <c r="O16" s="311"/>
      <c r="P16" s="288"/>
      <c r="Q16" s="280"/>
      <c r="R16" s="280"/>
      <c r="S16" s="60" t="s">
        <v>34</v>
      </c>
      <c r="T16" s="58" t="s">
        <v>6</v>
      </c>
      <c r="U16" s="60" t="s">
        <v>37</v>
      </c>
      <c r="V16" s="59" t="s">
        <v>96</v>
      </c>
      <c r="W16" s="58" t="s">
        <v>97</v>
      </c>
      <c r="X16" s="60" t="s">
        <v>83</v>
      </c>
      <c r="Y16" s="291"/>
      <c r="Z16" s="294"/>
      <c r="AA16" s="280"/>
      <c r="AB16" s="58" t="s">
        <v>61</v>
      </c>
      <c r="AC16" s="58" t="s">
        <v>48</v>
      </c>
      <c r="AD16" s="280"/>
      <c r="AE16" s="280"/>
      <c r="AF16" s="280"/>
      <c r="AG16" s="280"/>
      <c r="AH16" s="292"/>
      <c r="AI16" s="312"/>
      <c r="AJ16" s="312"/>
      <c r="AK16" s="312"/>
      <c r="AL16" s="312"/>
      <c r="AM16" s="312"/>
      <c r="AN16" s="298"/>
      <c r="AO16" s="301"/>
      <c r="AP16" s="300"/>
      <c r="AQ16" s="299"/>
      <c r="AR16" s="63"/>
      <c r="AS16" s="9"/>
      <c r="AT16" s="9"/>
      <c r="AU16" s="9"/>
      <c r="AV16" s="9"/>
      <c r="AW16" s="9"/>
      <c r="AX16" s="9"/>
      <c r="AY16" s="9"/>
      <c r="AZ16" s="9"/>
      <c r="BA16" s="9"/>
      <c r="BB16" s="9"/>
      <c r="BC16" s="9"/>
      <c r="BD16" s="9"/>
      <c r="BE16" s="9"/>
      <c r="BF16" s="9"/>
      <c r="BG16" s="9"/>
      <c r="BH16" s="9"/>
      <c r="BI16" s="9"/>
      <c r="BJ16" s="9"/>
      <c r="BK16" s="9"/>
      <c r="BL16" s="9"/>
    </row>
    <row r="17" spans="2:54" x14ac:dyDescent="0.25">
      <c r="B17" s="91" t="s">
        <v>148</v>
      </c>
      <c r="C17" s="47"/>
      <c r="D17" s="34"/>
      <c r="E17" s="36"/>
      <c r="F17" s="36"/>
      <c r="G17" s="41"/>
      <c r="H17" s="41"/>
      <c r="I17" s="56"/>
      <c r="J17" s="56"/>
      <c r="K17" s="41"/>
      <c r="L17" s="41"/>
      <c r="M17" s="44"/>
      <c r="N17" s="28"/>
      <c r="O17" s="29"/>
      <c r="P17" s="28"/>
      <c r="Q17" s="39"/>
      <c r="R17" s="43"/>
      <c r="S17" s="49"/>
      <c r="T17" s="49"/>
      <c r="U17" s="49"/>
      <c r="V17" s="49"/>
      <c r="W17" s="49"/>
      <c r="X17" s="52"/>
      <c r="Y17" s="52"/>
      <c r="Z17" s="30"/>
      <c r="AA17" s="54"/>
      <c r="AB17" s="49"/>
      <c r="AC17" s="49"/>
      <c r="AD17" s="54"/>
      <c r="AE17" s="54"/>
      <c r="AF17" s="57"/>
      <c r="AG17" s="41"/>
      <c r="AH17" s="61"/>
      <c r="AI17" s="54"/>
      <c r="AJ17" s="54"/>
      <c r="AK17" s="41"/>
      <c r="AL17" s="54"/>
      <c r="AM17" s="54"/>
      <c r="AN17" s="70"/>
      <c r="AO17" s="66"/>
      <c r="AP17" s="25"/>
      <c r="AQ17" s="25"/>
      <c r="AR17" s="64"/>
      <c r="AU17" s="6"/>
      <c r="AV17" s="6"/>
      <c r="AW17" s="6"/>
      <c r="AX17" s="6"/>
      <c r="AY17" s="6"/>
      <c r="AZ17" s="6"/>
      <c r="BA17" s="6"/>
      <c r="BB17" s="6"/>
    </row>
    <row r="18" spans="2:54" ht="79.8" x14ac:dyDescent="0.25">
      <c r="B18" s="110" t="s">
        <v>131</v>
      </c>
      <c r="C18" s="111"/>
      <c r="D18" s="112"/>
      <c r="E18" s="113"/>
      <c r="F18" s="113"/>
      <c r="G18" s="114"/>
      <c r="H18" s="115" t="s">
        <v>138</v>
      </c>
      <c r="I18" s="116" t="s">
        <v>163</v>
      </c>
      <c r="J18" s="116" t="s">
        <v>168</v>
      </c>
      <c r="K18" s="115" t="s">
        <v>172</v>
      </c>
      <c r="L18" s="115" t="s">
        <v>105</v>
      </c>
      <c r="M18" s="117"/>
      <c r="N18" s="118"/>
      <c r="O18" s="119">
        <f t="shared" ref="O18" si="0">M18*N18</f>
        <v>0</v>
      </c>
      <c r="P18" s="118"/>
      <c r="Q18" s="120" t="s">
        <v>85</v>
      </c>
      <c r="R18" s="121">
        <v>5</v>
      </c>
      <c r="S18" s="122">
        <v>2</v>
      </c>
      <c r="T18" s="122">
        <v>3</v>
      </c>
      <c r="U18" s="122"/>
      <c r="V18" s="122"/>
      <c r="W18" s="122"/>
      <c r="X18" s="123">
        <f t="shared" ref="X18:X21" si="1">MAX(S18:W18)</f>
        <v>3</v>
      </c>
      <c r="Y18" s="123">
        <f t="shared" ref="Y18:Y21" si="2">R18*X18</f>
        <v>15</v>
      </c>
      <c r="Z18" s="124"/>
      <c r="AA18" s="125" t="s">
        <v>119</v>
      </c>
      <c r="AB18" s="122" t="s">
        <v>47</v>
      </c>
      <c r="AC18" s="122" t="s">
        <v>46</v>
      </c>
      <c r="AD18" s="125" t="s">
        <v>146</v>
      </c>
      <c r="AE18" s="125" t="s">
        <v>167</v>
      </c>
      <c r="AF18" s="126"/>
      <c r="AG18" s="115"/>
      <c r="AH18" s="127" t="s">
        <v>79</v>
      </c>
      <c r="AI18" s="125"/>
      <c r="AJ18" s="125"/>
      <c r="AK18" s="115"/>
      <c r="AL18" s="125" t="s">
        <v>98</v>
      </c>
      <c r="AM18" s="125" t="s">
        <v>98</v>
      </c>
      <c r="AN18" s="128"/>
      <c r="AO18" s="65"/>
      <c r="AP18" s="24"/>
      <c r="AQ18" s="24"/>
      <c r="AR18" s="64"/>
      <c r="AU18" s="6"/>
      <c r="AV18" s="6"/>
      <c r="AW18" s="6"/>
      <c r="AX18" s="6"/>
      <c r="AY18" s="6"/>
      <c r="AZ18" s="6"/>
      <c r="BA18" s="6"/>
      <c r="BB18" s="6"/>
    </row>
    <row r="19" spans="2:54" ht="79.8" x14ac:dyDescent="0.25">
      <c r="B19" s="69" t="s">
        <v>136</v>
      </c>
      <c r="C19" s="47"/>
      <c r="D19" s="34"/>
      <c r="E19" s="36"/>
      <c r="F19" s="36"/>
      <c r="G19" s="39"/>
      <c r="H19" s="264" t="s">
        <v>138</v>
      </c>
      <c r="I19" s="265" t="s">
        <v>181</v>
      </c>
      <c r="J19" s="264" t="s">
        <v>173</v>
      </c>
      <c r="K19" s="264" t="s">
        <v>213</v>
      </c>
      <c r="L19" s="264" t="s">
        <v>67</v>
      </c>
      <c r="M19" s="266"/>
      <c r="N19" s="267"/>
      <c r="O19" s="268">
        <f t="shared" ref="O19:O21" si="3">M19*N19</f>
        <v>0</v>
      </c>
      <c r="P19" s="267"/>
      <c r="Q19" s="263" t="s">
        <v>84</v>
      </c>
      <c r="R19" s="269">
        <v>2</v>
      </c>
      <c r="S19" s="130">
        <v>4</v>
      </c>
      <c r="T19" s="130">
        <v>4</v>
      </c>
      <c r="U19" s="130"/>
      <c r="V19" s="130"/>
      <c r="W19" s="130"/>
      <c r="X19" s="270">
        <f t="shared" si="1"/>
        <v>4</v>
      </c>
      <c r="Y19" s="52">
        <f t="shared" si="2"/>
        <v>8</v>
      </c>
      <c r="Z19" s="32"/>
      <c r="AA19" s="54" t="s">
        <v>119</v>
      </c>
      <c r="AB19" s="49" t="s">
        <v>46</v>
      </c>
      <c r="AC19" s="49" t="s">
        <v>47</v>
      </c>
      <c r="AD19" s="54" t="s">
        <v>182</v>
      </c>
      <c r="AE19" s="54" t="s">
        <v>60</v>
      </c>
      <c r="AF19" s="54"/>
      <c r="AG19" s="41"/>
      <c r="AH19" s="61" t="s">
        <v>81</v>
      </c>
      <c r="AI19" s="54"/>
      <c r="AJ19" s="54" t="s">
        <v>98</v>
      </c>
      <c r="AK19" s="41"/>
      <c r="AL19" s="54"/>
      <c r="AM19" s="54"/>
      <c r="AN19" s="70"/>
      <c r="AO19" s="66"/>
      <c r="AP19" s="25"/>
      <c r="AQ19" s="25"/>
      <c r="AR19" s="64"/>
      <c r="AU19" s="6"/>
      <c r="AV19" s="6"/>
      <c r="AW19" s="6"/>
      <c r="AX19" s="6"/>
      <c r="AY19" s="6"/>
      <c r="AZ19" s="6"/>
      <c r="BA19" s="6"/>
      <c r="BB19" s="6"/>
    </row>
    <row r="20" spans="2:54" ht="68.400000000000006" x14ac:dyDescent="0.25">
      <c r="B20" s="67" t="s">
        <v>139</v>
      </c>
      <c r="C20" s="203"/>
      <c r="D20" s="204"/>
      <c r="E20" s="205"/>
      <c r="F20" s="205"/>
      <c r="G20" s="38"/>
      <c r="H20" s="243" t="s">
        <v>138</v>
      </c>
      <c r="I20" s="243" t="s">
        <v>210</v>
      </c>
      <c r="J20" s="243" t="s">
        <v>211</v>
      </c>
      <c r="K20" s="243" t="s">
        <v>212</v>
      </c>
      <c r="L20" s="243" t="s">
        <v>65</v>
      </c>
      <c r="M20" s="246"/>
      <c r="N20" s="244"/>
      <c r="O20" s="245">
        <f t="shared" si="3"/>
        <v>0</v>
      </c>
      <c r="P20" s="244"/>
      <c r="Q20" s="271" t="s">
        <v>85</v>
      </c>
      <c r="R20" s="246">
        <v>2</v>
      </c>
      <c r="S20" s="247">
        <v>2</v>
      </c>
      <c r="T20" s="247">
        <v>3</v>
      </c>
      <c r="U20" s="247">
        <v>3</v>
      </c>
      <c r="V20" s="48"/>
      <c r="W20" s="48"/>
      <c r="X20" s="51">
        <f t="shared" si="1"/>
        <v>3</v>
      </c>
      <c r="Y20" s="51">
        <f t="shared" si="2"/>
        <v>6</v>
      </c>
      <c r="Z20" s="31"/>
      <c r="AA20" s="53" t="s">
        <v>119</v>
      </c>
      <c r="AB20" s="48" t="s">
        <v>47</v>
      </c>
      <c r="AC20" s="48" t="s">
        <v>47</v>
      </c>
      <c r="AD20" s="53" t="s">
        <v>141</v>
      </c>
      <c r="AE20" s="53" t="s">
        <v>79</v>
      </c>
      <c r="AF20" s="53"/>
      <c r="AG20" s="40"/>
      <c r="AH20" s="37" t="s">
        <v>80</v>
      </c>
      <c r="AI20" s="53"/>
      <c r="AJ20" s="53"/>
      <c r="AK20" s="40"/>
      <c r="AL20" s="53" t="s">
        <v>98</v>
      </c>
      <c r="AM20" s="53"/>
      <c r="AN20" s="68"/>
      <c r="AO20" s="66"/>
      <c r="AP20" s="25"/>
      <c r="AQ20" s="25"/>
      <c r="AR20" s="64"/>
      <c r="AU20" s="6"/>
      <c r="AV20" s="6"/>
      <c r="AW20" s="6"/>
      <c r="AX20" s="6"/>
      <c r="AY20" s="6"/>
      <c r="AZ20" s="6"/>
      <c r="BA20" s="6"/>
      <c r="BB20" s="6"/>
    </row>
    <row r="21" spans="2:54" ht="75" customHeight="1" x14ac:dyDescent="0.25">
      <c r="B21" s="69" t="s">
        <v>140</v>
      </c>
      <c r="C21" s="47"/>
      <c r="D21" s="34"/>
      <c r="E21" s="36"/>
      <c r="F21" s="36"/>
      <c r="G21" s="39"/>
      <c r="H21" s="41" t="s">
        <v>138</v>
      </c>
      <c r="I21" s="56" t="s">
        <v>158</v>
      </c>
      <c r="J21" s="41" t="s">
        <v>159</v>
      </c>
      <c r="K21" s="41" t="s">
        <v>160</v>
      </c>
      <c r="L21" s="41" t="s">
        <v>106</v>
      </c>
      <c r="M21" s="44"/>
      <c r="N21" s="28"/>
      <c r="O21" s="29">
        <f t="shared" si="3"/>
        <v>0</v>
      </c>
      <c r="P21" s="28"/>
      <c r="Q21" s="39" t="s">
        <v>33</v>
      </c>
      <c r="R21" s="43">
        <v>2</v>
      </c>
      <c r="S21" s="49">
        <v>1</v>
      </c>
      <c r="T21" s="49"/>
      <c r="U21" s="49"/>
      <c r="V21" s="49">
        <v>3</v>
      </c>
      <c r="W21" s="49"/>
      <c r="X21" s="52">
        <f t="shared" si="1"/>
        <v>3</v>
      </c>
      <c r="Y21" s="52">
        <f t="shared" si="2"/>
        <v>6</v>
      </c>
      <c r="Z21" s="32"/>
      <c r="AA21" s="54" t="s">
        <v>121</v>
      </c>
      <c r="AB21" s="49" t="s">
        <v>47</v>
      </c>
      <c r="AC21" s="49" t="s">
        <v>47</v>
      </c>
      <c r="AD21" s="54" t="s">
        <v>141</v>
      </c>
      <c r="AE21" s="54" t="s">
        <v>79</v>
      </c>
      <c r="AF21" s="54"/>
      <c r="AG21" s="41"/>
      <c r="AH21" s="61" t="s">
        <v>80</v>
      </c>
      <c r="AI21" s="54"/>
      <c r="AJ21" s="54"/>
      <c r="AK21" s="41"/>
      <c r="AL21" s="54" t="s">
        <v>98</v>
      </c>
      <c r="AM21" s="54"/>
      <c r="AN21" s="70"/>
      <c r="AO21" s="66"/>
      <c r="AP21" s="25"/>
      <c r="AQ21" s="25"/>
      <c r="AR21" s="64"/>
      <c r="AU21" s="6"/>
      <c r="AV21" s="6"/>
      <c r="AW21" s="6"/>
      <c r="AX21" s="6"/>
      <c r="AY21" s="6"/>
      <c r="AZ21" s="6"/>
      <c r="BA21" s="6"/>
      <c r="BB21" s="6"/>
    </row>
    <row r="22" spans="2:54" ht="53.25" customHeight="1" x14ac:dyDescent="0.25">
      <c r="B22" s="67" t="s">
        <v>157</v>
      </c>
      <c r="C22" s="203"/>
      <c r="D22" s="204"/>
      <c r="E22" s="205"/>
      <c r="F22" s="205"/>
      <c r="G22" s="38"/>
      <c r="H22" s="40" t="s">
        <v>138</v>
      </c>
      <c r="I22" s="40" t="s">
        <v>214</v>
      </c>
      <c r="J22" s="40" t="s">
        <v>164</v>
      </c>
      <c r="K22" s="40" t="s">
        <v>215</v>
      </c>
      <c r="L22" s="40" t="s">
        <v>105</v>
      </c>
      <c r="M22" s="42"/>
      <c r="N22" s="206"/>
      <c r="O22" s="207">
        <f t="shared" ref="O22" si="4">M22*N22</f>
        <v>0</v>
      </c>
      <c r="P22" s="206"/>
      <c r="Q22" s="38" t="s">
        <v>33</v>
      </c>
      <c r="R22" s="42">
        <v>3</v>
      </c>
      <c r="S22" s="48">
        <v>3</v>
      </c>
      <c r="T22" s="48">
        <v>3</v>
      </c>
      <c r="U22" s="48"/>
      <c r="V22" s="48"/>
      <c r="W22" s="48"/>
      <c r="X22" s="51">
        <f t="shared" ref="X22" si="5">MAX(S22:W22)</f>
        <v>3</v>
      </c>
      <c r="Y22" s="51">
        <f t="shared" ref="Y22" si="6">R22*X22</f>
        <v>9</v>
      </c>
      <c r="Z22" s="31"/>
      <c r="AA22" s="53" t="s">
        <v>119</v>
      </c>
      <c r="AB22" s="48" t="s">
        <v>46</v>
      </c>
      <c r="AC22" s="48" t="s">
        <v>47</v>
      </c>
      <c r="AD22" s="53" t="s">
        <v>141</v>
      </c>
      <c r="AE22" s="53" t="s">
        <v>79</v>
      </c>
      <c r="AF22" s="53"/>
      <c r="AG22" s="40"/>
      <c r="AH22" s="37" t="s">
        <v>80</v>
      </c>
      <c r="AI22" s="53"/>
      <c r="AJ22" s="53" t="s">
        <v>98</v>
      </c>
      <c r="AK22" s="40"/>
      <c r="AL22" s="53"/>
      <c r="AM22" s="53"/>
      <c r="AN22" s="68"/>
      <c r="AO22" s="65"/>
      <c r="AP22" s="24"/>
      <c r="AQ22" s="24"/>
      <c r="AR22" s="64"/>
      <c r="AU22" s="6"/>
      <c r="AV22" s="6"/>
      <c r="AW22" s="6"/>
      <c r="AX22" s="6"/>
      <c r="AY22" s="6"/>
      <c r="AZ22" s="6"/>
      <c r="BA22" s="6"/>
      <c r="BB22" s="6"/>
    </row>
    <row r="23" spans="2:54" ht="34.200000000000003" x14ac:dyDescent="0.25">
      <c r="B23" s="175" t="s">
        <v>179</v>
      </c>
      <c r="C23" s="176"/>
      <c r="D23" s="177"/>
      <c r="E23" s="178"/>
      <c r="F23" s="178"/>
      <c r="G23" s="179"/>
      <c r="H23" s="180" t="s">
        <v>191</v>
      </c>
      <c r="I23" s="180" t="s">
        <v>177</v>
      </c>
      <c r="J23" s="180" t="s">
        <v>178</v>
      </c>
      <c r="K23" s="180" t="s">
        <v>183</v>
      </c>
      <c r="L23" s="180"/>
      <c r="M23" s="181"/>
      <c r="N23" s="182"/>
      <c r="O23" s="181"/>
      <c r="P23" s="179"/>
      <c r="Q23" s="183" t="s">
        <v>84</v>
      </c>
      <c r="R23" s="184"/>
      <c r="S23" s="184"/>
      <c r="T23" s="184"/>
      <c r="U23" s="184"/>
      <c r="V23" s="184"/>
      <c r="W23" s="185"/>
      <c r="X23" s="185"/>
      <c r="Y23" s="186"/>
      <c r="Z23" s="187"/>
      <c r="AA23" s="184"/>
      <c r="AB23" s="184"/>
      <c r="AC23" s="187"/>
      <c r="AD23" s="187"/>
      <c r="AE23" s="187"/>
      <c r="AF23" s="180"/>
      <c r="AG23" s="188"/>
      <c r="AH23" s="187"/>
      <c r="AI23" s="187"/>
      <c r="AJ23" s="180"/>
      <c r="AK23" s="187"/>
      <c r="AL23" s="187"/>
      <c r="AM23" s="54"/>
      <c r="AN23" s="70"/>
      <c r="AO23" s="65"/>
      <c r="AP23" s="24"/>
      <c r="AQ23" s="24"/>
      <c r="AR23" s="64"/>
      <c r="AU23" s="6"/>
      <c r="AV23" s="6"/>
      <c r="AW23" s="6"/>
      <c r="AX23" s="6"/>
      <c r="AY23" s="6"/>
      <c r="AZ23" s="6"/>
      <c r="BA23" s="6"/>
      <c r="BB23" s="6"/>
    </row>
    <row r="24" spans="2:54" ht="91.2" x14ac:dyDescent="0.25">
      <c r="B24" s="209" t="s">
        <v>180</v>
      </c>
      <c r="C24" s="210"/>
      <c r="D24" s="211"/>
      <c r="E24" s="212"/>
      <c r="F24" s="212"/>
      <c r="G24" s="120"/>
      <c r="H24" s="115" t="s">
        <v>138</v>
      </c>
      <c r="I24" s="115" t="s">
        <v>186</v>
      </c>
      <c r="J24" s="115" t="s">
        <v>187</v>
      </c>
      <c r="K24" s="115" t="s">
        <v>188</v>
      </c>
      <c r="L24" s="115" t="s">
        <v>105</v>
      </c>
      <c r="M24" s="121"/>
      <c r="N24" s="213"/>
      <c r="O24" s="214"/>
      <c r="P24" s="213"/>
      <c r="Q24" s="120" t="s">
        <v>84</v>
      </c>
      <c r="R24" s="121"/>
      <c r="S24" s="122"/>
      <c r="T24" s="122"/>
      <c r="U24" s="122"/>
      <c r="V24" s="122"/>
      <c r="W24" s="122"/>
      <c r="X24" s="123"/>
      <c r="Y24" s="123"/>
      <c r="Z24" s="124"/>
      <c r="AA24" s="125"/>
      <c r="AB24" s="122"/>
      <c r="AC24" s="122"/>
      <c r="AD24" s="125"/>
      <c r="AE24" s="125"/>
      <c r="AF24" s="125"/>
      <c r="AG24" s="115"/>
      <c r="AH24" s="127"/>
      <c r="AI24" s="125"/>
      <c r="AJ24" s="125"/>
      <c r="AK24" s="115"/>
      <c r="AL24" s="125" t="s">
        <v>98</v>
      </c>
      <c r="AM24" s="125"/>
      <c r="AN24" s="128"/>
      <c r="AO24" s="65"/>
      <c r="AP24" s="24"/>
      <c r="AQ24" s="24"/>
      <c r="AR24" s="64"/>
      <c r="AU24" s="6"/>
      <c r="AV24" s="6"/>
      <c r="AW24" s="6"/>
      <c r="AX24" s="6"/>
      <c r="AY24" s="6"/>
      <c r="AZ24" s="6"/>
      <c r="BA24" s="6"/>
      <c r="BB24" s="6"/>
    </row>
    <row r="25" spans="2:54" ht="102.6" x14ac:dyDescent="0.25">
      <c r="B25" s="69" t="s">
        <v>229</v>
      </c>
      <c r="C25" s="47"/>
      <c r="D25" s="34"/>
      <c r="E25" s="36"/>
      <c r="F25" s="36"/>
      <c r="G25" s="39"/>
      <c r="H25" s="41" t="s">
        <v>138</v>
      </c>
      <c r="I25" s="41" t="s">
        <v>266</v>
      </c>
      <c r="J25" s="93" t="s">
        <v>230</v>
      </c>
      <c r="K25" s="93" t="s">
        <v>224</v>
      </c>
      <c r="L25" s="41" t="s">
        <v>105</v>
      </c>
      <c r="M25" s="44"/>
      <c r="N25" s="28"/>
      <c r="O25" s="29"/>
      <c r="P25" s="28"/>
      <c r="Q25" s="39" t="s">
        <v>33</v>
      </c>
      <c r="R25" s="100">
        <v>4</v>
      </c>
      <c r="S25" s="100">
        <v>4</v>
      </c>
      <c r="T25" s="130"/>
      <c r="U25" s="49"/>
      <c r="V25" s="49"/>
      <c r="W25" s="49"/>
      <c r="X25" s="52">
        <v>4</v>
      </c>
      <c r="Y25" s="52">
        <f t="shared" ref="Y25:Y28" si="7">R25*X25</f>
        <v>16</v>
      </c>
      <c r="Z25" s="32"/>
      <c r="AA25" s="54" t="s">
        <v>119</v>
      </c>
      <c r="AB25" s="49"/>
      <c r="AC25" s="49"/>
      <c r="AD25" s="54"/>
      <c r="AE25" s="54"/>
      <c r="AF25" s="54"/>
      <c r="AG25" s="41"/>
      <c r="AH25" s="61"/>
      <c r="AI25" s="54"/>
      <c r="AJ25" s="54"/>
      <c r="AK25" s="41"/>
      <c r="AL25" s="54" t="s">
        <v>98</v>
      </c>
      <c r="AM25" s="54"/>
      <c r="AN25" s="70"/>
      <c r="AO25" s="65"/>
      <c r="AP25" s="24"/>
      <c r="AQ25" s="24"/>
      <c r="AR25" s="64"/>
      <c r="AU25" s="6"/>
      <c r="AV25" s="6"/>
      <c r="AW25" s="6"/>
      <c r="AX25" s="6"/>
      <c r="AY25" s="6"/>
      <c r="AZ25" s="6"/>
      <c r="BA25" s="6"/>
      <c r="BB25" s="6"/>
    </row>
    <row r="26" spans="2:54" ht="45.6" x14ac:dyDescent="0.25">
      <c r="B26" s="67" t="s">
        <v>232</v>
      </c>
      <c r="C26" s="203"/>
      <c r="D26" s="204"/>
      <c r="E26" s="205"/>
      <c r="F26" s="205"/>
      <c r="G26" s="38"/>
      <c r="H26" s="40" t="s">
        <v>138</v>
      </c>
      <c r="I26" s="40" t="s">
        <v>233</v>
      </c>
      <c r="J26" s="40" t="s">
        <v>267</v>
      </c>
      <c r="K26" s="103" t="s">
        <v>234</v>
      </c>
      <c r="L26" s="40" t="s">
        <v>106</v>
      </c>
      <c r="M26" s="42"/>
      <c r="N26" s="206"/>
      <c r="O26" s="207"/>
      <c r="P26" s="206"/>
      <c r="Q26" s="38" t="s">
        <v>33</v>
      </c>
      <c r="R26" s="48">
        <v>3</v>
      </c>
      <c r="S26" s="48">
        <v>3</v>
      </c>
      <c r="T26" s="48">
        <v>4</v>
      </c>
      <c r="U26" s="48"/>
      <c r="V26" s="48"/>
      <c r="W26" s="48"/>
      <c r="X26" s="51">
        <f t="shared" ref="X26:X27" si="8">MAX(S26:W26)</f>
        <v>4</v>
      </c>
      <c r="Y26" s="51">
        <f t="shared" si="7"/>
        <v>12</v>
      </c>
      <c r="Z26" s="31"/>
      <c r="AA26" s="54" t="s">
        <v>119</v>
      </c>
      <c r="AB26" s="48"/>
      <c r="AC26" s="48"/>
      <c r="AD26" s="53"/>
      <c r="AE26" s="53"/>
      <c r="AF26" s="53"/>
      <c r="AG26" s="40"/>
      <c r="AH26" s="37"/>
      <c r="AI26" s="53"/>
      <c r="AJ26" s="53"/>
      <c r="AK26" s="40"/>
      <c r="AL26" s="53"/>
      <c r="AM26" s="53"/>
      <c r="AN26" s="68"/>
      <c r="AO26" s="65"/>
      <c r="AP26" s="24"/>
      <c r="AQ26" s="24"/>
      <c r="AR26" s="64"/>
      <c r="AU26" s="6"/>
      <c r="AV26" s="6"/>
      <c r="AW26" s="6"/>
      <c r="AX26" s="6"/>
      <c r="AY26" s="6"/>
      <c r="AZ26" s="6"/>
      <c r="BA26" s="6"/>
      <c r="BB26" s="6"/>
    </row>
    <row r="27" spans="2:54" ht="193.8" x14ac:dyDescent="0.25">
      <c r="B27" s="69" t="s">
        <v>268</v>
      </c>
      <c r="C27" s="47"/>
      <c r="D27" s="34"/>
      <c r="E27" s="36"/>
      <c r="F27" s="36"/>
      <c r="G27" s="39"/>
      <c r="H27" s="41"/>
      <c r="I27" s="41" t="s">
        <v>270</v>
      </c>
      <c r="J27" s="93" t="s">
        <v>271</v>
      </c>
      <c r="K27" s="41" t="s">
        <v>272</v>
      </c>
      <c r="L27" s="41" t="s">
        <v>65</v>
      </c>
      <c r="M27" s="42"/>
      <c r="N27" s="206"/>
      <c r="O27" s="207"/>
      <c r="P27" s="206"/>
      <c r="Q27" s="39" t="s">
        <v>33</v>
      </c>
      <c r="R27" s="100">
        <v>3</v>
      </c>
      <c r="S27" s="100"/>
      <c r="T27" s="130">
        <v>5</v>
      </c>
      <c r="U27" s="49">
        <v>4</v>
      </c>
      <c r="V27" s="49">
        <v>5</v>
      </c>
      <c r="W27" s="49">
        <v>4</v>
      </c>
      <c r="X27" s="52">
        <f t="shared" si="8"/>
        <v>5</v>
      </c>
      <c r="Y27" s="51">
        <f t="shared" si="7"/>
        <v>15</v>
      </c>
      <c r="Z27" s="31"/>
      <c r="AA27" s="54"/>
      <c r="AB27" s="48"/>
      <c r="AC27" s="48"/>
      <c r="AD27" s="53"/>
      <c r="AE27" s="53"/>
      <c r="AF27" s="53"/>
      <c r="AG27" s="53"/>
      <c r="AH27" s="37"/>
      <c r="AI27" s="53"/>
      <c r="AJ27" s="53"/>
      <c r="AK27" s="53"/>
      <c r="AL27" s="53"/>
      <c r="AM27" s="53"/>
      <c r="AN27" s="53"/>
      <c r="AO27" s="65"/>
      <c r="AP27" s="24"/>
      <c r="AQ27" s="24"/>
      <c r="AR27" s="64"/>
      <c r="AU27" s="6"/>
      <c r="AV27" s="6"/>
      <c r="AW27" s="6"/>
      <c r="AX27" s="6"/>
      <c r="AY27" s="6"/>
      <c r="AZ27" s="6"/>
      <c r="BA27" s="6"/>
      <c r="BB27" s="6"/>
    </row>
    <row r="28" spans="2:54" ht="34.200000000000003" x14ac:dyDescent="0.25">
      <c r="B28" s="67" t="s">
        <v>277</v>
      </c>
      <c r="C28" s="203"/>
      <c r="D28" s="204"/>
      <c r="E28" s="205"/>
      <c r="F28" s="205"/>
      <c r="G28" s="38" t="s">
        <v>278</v>
      </c>
      <c r="H28" s="40" t="s">
        <v>286</v>
      </c>
      <c r="I28" s="40" t="s">
        <v>279</v>
      </c>
      <c r="J28" s="40" t="s">
        <v>280</v>
      </c>
      <c r="K28" s="103" t="s">
        <v>281</v>
      </c>
      <c r="L28" s="40" t="s">
        <v>105</v>
      </c>
      <c r="M28" s="42"/>
      <c r="N28" s="206"/>
      <c r="O28" s="207"/>
      <c r="P28" s="206"/>
      <c r="Q28" s="38" t="s">
        <v>33</v>
      </c>
      <c r="R28" s="48">
        <v>4</v>
      </c>
      <c r="S28" s="48"/>
      <c r="T28" s="48">
        <v>5</v>
      </c>
      <c r="U28" s="48"/>
      <c r="V28" s="48"/>
      <c r="W28" s="48"/>
      <c r="X28" s="51">
        <v>5</v>
      </c>
      <c r="Y28" s="51">
        <f t="shared" si="7"/>
        <v>20</v>
      </c>
      <c r="Z28" s="31"/>
      <c r="AA28" s="54"/>
      <c r="AB28" s="48"/>
      <c r="AC28" s="48"/>
      <c r="AD28" s="53"/>
      <c r="AE28" s="53"/>
      <c r="AF28" s="53"/>
      <c r="AG28" s="53"/>
      <c r="AH28" s="37"/>
      <c r="AI28" s="53"/>
      <c r="AJ28" s="53"/>
      <c r="AK28" s="53"/>
      <c r="AL28" s="53" t="s">
        <v>98</v>
      </c>
      <c r="AM28" s="53"/>
      <c r="AN28" s="53"/>
      <c r="AO28" s="65"/>
      <c r="AP28" s="24"/>
      <c r="AQ28" s="24"/>
      <c r="AR28" s="64"/>
      <c r="AU28" s="6"/>
      <c r="AV28" s="6"/>
      <c r="AW28" s="6"/>
      <c r="AX28" s="6"/>
      <c r="AY28" s="6"/>
      <c r="AZ28" s="6"/>
      <c r="BA28" s="6"/>
      <c r="BB28" s="6"/>
    </row>
    <row r="29" spans="2:54" x14ac:dyDescent="0.25">
      <c r="B29" s="132" t="s">
        <v>149</v>
      </c>
      <c r="C29" s="133"/>
      <c r="D29" s="133"/>
      <c r="E29" s="134"/>
      <c r="F29" s="134"/>
      <c r="G29" s="135"/>
      <c r="H29" s="136"/>
      <c r="I29" s="137"/>
      <c r="J29" s="136"/>
      <c r="K29" s="138"/>
      <c r="L29" s="136"/>
      <c r="M29" s="139"/>
      <c r="N29" s="140"/>
      <c r="O29" s="141"/>
      <c r="P29" s="140"/>
      <c r="Q29" s="135"/>
      <c r="R29" s="139"/>
      <c r="S29" s="142"/>
      <c r="T29" s="142"/>
      <c r="U29" s="142"/>
      <c r="V29" s="142"/>
      <c r="W29" s="142"/>
      <c r="X29" s="143"/>
      <c r="Y29" s="143"/>
      <c r="Z29" s="144"/>
      <c r="AA29" s="145"/>
      <c r="AB29" s="142"/>
      <c r="AC29" s="142"/>
      <c r="AD29" s="145"/>
      <c r="AE29" s="145"/>
      <c r="AF29" s="142"/>
      <c r="AG29" s="142"/>
      <c r="AH29" s="142"/>
      <c r="AI29" s="145"/>
      <c r="AJ29" s="145"/>
      <c r="AK29" s="142"/>
      <c r="AL29" s="142"/>
      <c r="AM29" s="142"/>
      <c r="AN29" s="146"/>
      <c r="AO29" s="65"/>
      <c r="AP29" s="24"/>
      <c r="AQ29" s="24"/>
      <c r="AR29" s="64"/>
      <c r="AU29" s="6"/>
      <c r="AV29" s="6"/>
      <c r="AW29" s="6"/>
      <c r="AX29" s="6"/>
      <c r="AY29" s="6"/>
      <c r="AZ29" s="6"/>
      <c r="BA29" s="6"/>
      <c r="BB29" s="6"/>
    </row>
    <row r="30" spans="2:54" ht="125.4" x14ac:dyDescent="0.25">
      <c r="B30" s="67" t="s">
        <v>142</v>
      </c>
      <c r="C30" s="46"/>
      <c r="D30" s="33"/>
      <c r="E30" s="35"/>
      <c r="F30" s="35"/>
      <c r="G30" s="92"/>
      <c r="H30" s="92" t="s">
        <v>138</v>
      </c>
      <c r="I30" s="92" t="s">
        <v>151</v>
      </c>
      <c r="J30" s="92" t="s">
        <v>165</v>
      </c>
      <c r="K30" s="92" t="s">
        <v>166</v>
      </c>
      <c r="L30" s="92" t="s">
        <v>65</v>
      </c>
      <c r="M30" s="92"/>
      <c r="N30" s="92"/>
      <c r="O30" s="92">
        <f t="shared" ref="O30" si="9">M30*N30</f>
        <v>0</v>
      </c>
      <c r="P30" s="92"/>
      <c r="Q30" s="92" t="s">
        <v>33</v>
      </c>
      <c r="R30" s="92">
        <v>2</v>
      </c>
      <c r="S30" s="92">
        <v>3</v>
      </c>
      <c r="T30" s="92">
        <v>4</v>
      </c>
      <c r="U30" s="92"/>
      <c r="V30" s="92"/>
      <c r="W30" s="92"/>
      <c r="X30" s="92">
        <f t="shared" ref="X30" si="10">MAX(S30:W30)</f>
        <v>4</v>
      </c>
      <c r="Y30" s="101">
        <f t="shared" ref="Y30" si="11">R30*X30</f>
        <v>8</v>
      </c>
      <c r="Z30" s="92"/>
      <c r="AA30" s="131" t="s">
        <v>119</v>
      </c>
      <c r="AB30" s="92" t="s">
        <v>47</v>
      </c>
      <c r="AC30" s="92" t="s">
        <v>47</v>
      </c>
      <c r="AD30" s="92" t="s">
        <v>147</v>
      </c>
      <c r="AE30" s="92"/>
      <c r="AF30" s="92"/>
      <c r="AG30" s="92"/>
      <c r="AH30" s="92" t="s">
        <v>80</v>
      </c>
      <c r="AI30" s="92"/>
      <c r="AJ30" s="92"/>
      <c r="AK30" s="92"/>
      <c r="AL30" s="92" t="s">
        <v>98</v>
      </c>
      <c r="AM30" s="92" t="s">
        <v>98</v>
      </c>
      <c r="AN30" s="92"/>
      <c r="AO30" s="65"/>
      <c r="AP30" s="24"/>
      <c r="AQ30" s="24"/>
      <c r="AR30" s="64"/>
      <c r="AU30" s="6"/>
      <c r="AV30" s="6"/>
      <c r="AW30" s="6"/>
      <c r="AX30" s="6"/>
      <c r="AY30" s="6"/>
      <c r="AZ30" s="6"/>
      <c r="BA30" s="6"/>
      <c r="BB30" s="6"/>
    </row>
    <row r="31" spans="2:54" ht="84" customHeight="1" x14ac:dyDescent="0.25">
      <c r="B31" s="147" t="s">
        <v>143</v>
      </c>
      <c r="C31" s="106"/>
      <c r="D31" s="107"/>
      <c r="E31" s="108"/>
      <c r="F31" s="108"/>
      <c r="G31" s="98"/>
      <c r="H31" s="93" t="s">
        <v>138</v>
      </c>
      <c r="I31" s="93" t="s">
        <v>152</v>
      </c>
      <c r="J31" s="93" t="s">
        <v>170</v>
      </c>
      <c r="K31" s="93" t="s">
        <v>153</v>
      </c>
      <c r="L31" s="93" t="s">
        <v>105</v>
      </c>
      <c r="M31" s="95"/>
      <c r="N31" s="96"/>
      <c r="O31" s="97">
        <f t="shared" ref="O31:O33" si="12">M31*N31</f>
        <v>0</v>
      </c>
      <c r="P31" s="96"/>
      <c r="Q31" s="98" t="s">
        <v>33</v>
      </c>
      <c r="R31" s="99">
        <v>2</v>
      </c>
      <c r="S31" s="100">
        <v>3</v>
      </c>
      <c r="T31" s="100">
        <v>4</v>
      </c>
      <c r="U31" s="100"/>
      <c r="V31" s="100"/>
      <c r="W31" s="100"/>
      <c r="X31" s="101">
        <f t="shared" ref="X31:X33" si="13">MAX(S31:W31)</f>
        <v>4</v>
      </c>
      <c r="Y31" s="101">
        <f t="shared" ref="Y31:Y33" si="14">R31*X31</f>
        <v>8</v>
      </c>
      <c r="Z31" s="102"/>
      <c r="AA31" s="131" t="s">
        <v>119</v>
      </c>
      <c r="AB31" s="100" t="s">
        <v>47</v>
      </c>
      <c r="AC31" s="100" t="s">
        <v>47</v>
      </c>
      <c r="AD31" s="131" t="s">
        <v>147</v>
      </c>
      <c r="AE31" s="131"/>
      <c r="AF31" s="131"/>
      <c r="AG31" s="93"/>
      <c r="AH31" s="94" t="s">
        <v>80</v>
      </c>
      <c r="AI31" s="131"/>
      <c r="AJ31" s="131"/>
      <c r="AK31" s="93"/>
      <c r="AL31" s="131" t="s">
        <v>98</v>
      </c>
      <c r="AM31" s="131"/>
      <c r="AN31" s="148"/>
      <c r="AO31" s="65"/>
      <c r="AP31" s="24"/>
      <c r="AQ31" s="24"/>
      <c r="AR31" s="64"/>
      <c r="AU31" s="6"/>
      <c r="AV31" s="6"/>
      <c r="AW31" s="6"/>
      <c r="AX31" s="6"/>
      <c r="AY31" s="6"/>
      <c r="AZ31" s="6"/>
      <c r="BA31" s="6"/>
      <c r="BB31" s="6"/>
    </row>
    <row r="32" spans="2:54" ht="68.400000000000006" x14ac:dyDescent="0.25">
      <c r="B32" s="67" t="s">
        <v>144</v>
      </c>
      <c r="C32" s="46"/>
      <c r="D32" s="33"/>
      <c r="E32" s="35"/>
      <c r="F32" s="35"/>
      <c r="G32" s="88"/>
      <c r="H32" s="40" t="s">
        <v>138</v>
      </c>
      <c r="I32" s="40" t="s">
        <v>154</v>
      </c>
      <c r="J32" s="55" t="s">
        <v>155</v>
      </c>
      <c r="K32" s="40" t="s">
        <v>156</v>
      </c>
      <c r="L32" s="40" t="s">
        <v>65</v>
      </c>
      <c r="M32" s="45"/>
      <c r="N32" s="26"/>
      <c r="O32" s="27">
        <f t="shared" si="12"/>
        <v>0</v>
      </c>
      <c r="P32" s="26"/>
      <c r="Q32" s="38" t="s">
        <v>33</v>
      </c>
      <c r="R32" s="42">
        <v>3</v>
      </c>
      <c r="S32" s="48">
        <v>3</v>
      </c>
      <c r="T32" s="48"/>
      <c r="U32" s="48"/>
      <c r="V32" s="48">
        <v>3</v>
      </c>
      <c r="W32" s="48"/>
      <c r="X32" s="51">
        <f t="shared" si="13"/>
        <v>3</v>
      </c>
      <c r="Y32" s="51">
        <f t="shared" si="14"/>
        <v>9</v>
      </c>
      <c r="Z32" s="31"/>
      <c r="AA32" s="53" t="s">
        <v>119</v>
      </c>
      <c r="AB32" s="48" t="s">
        <v>47</v>
      </c>
      <c r="AC32" s="48" t="s">
        <v>47</v>
      </c>
      <c r="AD32" s="53" t="s">
        <v>147</v>
      </c>
      <c r="AE32" s="53"/>
      <c r="AF32" s="53"/>
      <c r="AG32" s="40"/>
      <c r="AH32" s="37" t="s">
        <v>80</v>
      </c>
      <c r="AI32" s="53"/>
      <c r="AJ32" s="53"/>
      <c r="AK32" s="40"/>
      <c r="AL32" s="53" t="s">
        <v>98</v>
      </c>
      <c r="AM32" s="53"/>
      <c r="AN32" s="68"/>
      <c r="AO32" s="65"/>
      <c r="AP32" s="24"/>
      <c r="AQ32" s="24"/>
      <c r="AR32" s="64"/>
      <c r="AU32" s="6"/>
      <c r="AV32" s="6"/>
      <c r="AW32" s="6"/>
      <c r="AX32" s="6"/>
      <c r="AY32" s="6"/>
      <c r="AZ32" s="6"/>
      <c r="BA32" s="6"/>
      <c r="BB32" s="6"/>
    </row>
    <row r="33" spans="1:64" ht="57" x14ac:dyDescent="0.25">
      <c r="B33" s="147" t="s">
        <v>145</v>
      </c>
      <c r="C33" s="106"/>
      <c r="D33" s="107"/>
      <c r="E33" s="108"/>
      <c r="F33" s="108"/>
      <c r="G33" s="98"/>
      <c r="H33" s="93" t="s">
        <v>138</v>
      </c>
      <c r="I33" s="93" t="s">
        <v>161</v>
      </c>
      <c r="J33" s="93" t="s">
        <v>162</v>
      </c>
      <c r="K33" s="93" t="s">
        <v>153</v>
      </c>
      <c r="L33" s="93" t="s">
        <v>65</v>
      </c>
      <c r="M33" s="95"/>
      <c r="N33" s="96"/>
      <c r="O33" s="97">
        <f t="shared" si="12"/>
        <v>0</v>
      </c>
      <c r="P33" s="96"/>
      <c r="Q33" s="98" t="s">
        <v>33</v>
      </c>
      <c r="R33" s="99">
        <v>2</v>
      </c>
      <c r="S33" s="100">
        <v>3</v>
      </c>
      <c r="T33" s="100">
        <v>3</v>
      </c>
      <c r="U33" s="100"/>
      <c r="V33" s="100"/>
      <c r="W33" s="100"/>
      <c r="X33" s="101">
        <f t="shared" si="13"/>
        <v>3</v>
      </c>
      <c r="Y33" s="101">
        <f t="shared" si="14"/>
        <v>6</v>
      </c>
      <c r="Z33" s="102"/>
      <c r="AA33" s="131" t="s">
        <v>119</v>
      </c>
      <c r="AB33" s="100" t="s">
        <v>47</v>
      </c>
      <c r="AC33" s="100" t="s">
        <v>47</v>
      </c>
      <c r="AD33" s="131" t="s">
        <v>147</v>
      </c>
      <c r="AE33" s="131"/>
      <c r="AF33" s="131"/>
      <c r="AG33" s="93"/>
      <c r="AH33" s="94" t="s">
        <v>80</v>
      </c>
      <c r="AI33" s="131"/>
      <c r="AJ33" s="131"/>
      <c r="AK33" s="93"/>
      <c r="AL33" s="131" t="s">
        <v>98</v>
      </c>
      <c r="AM33" s="131" t="s">
        <v>98</v>
      </c>
      <c r="AN33" s="148"/>
      <c r="AO33" s="65"/>
      <c r="AP33" s="24"/>
      <c r="AQ33" s="24"/>
      <c r="AR33" s="64"/>
      <c r="AU33" s="6"/>
      <c r="AV33" s="6"/>
      <c r="AW33" s="6"/>
      <c r="AX33" s="6"/>
      <c r="AY33" s="6"/>
      <c r="AZ33" s="6"/>
      <c r="BA33" s="6"/>
      <c r="BB33" s="6"/>
    </row>
    <row r="34" spans="1:64" ht="68.400000000000006" x14ac:dyDescent="0.25">
      <c r="B34" s="67" t="s">
        <v>189</v>
      </c>
      <c r="C34" s="46"/>
      <c r="D34" s="33"/>
      <c r="E34" s="35"/>
      <c r="F34" s="35"/>
      <c r="G34" s="38"/>
      <c r="H34" s="40" t="s">
        <v>193</v>
      </c>
      <c r="I34" s="40" t="s">
        <v>194</v>
      </c>
      <c r="J34" s="55" t="s">
        <v>275</v>
      </c>
      <c r="K34" s="40" t="s">
        <v>276</v>
      </c>
      <c r="L34" s="40" t="s">
        <v>105</v>
      </c>
      <c r="M34" s="45"/>
      <c r="N34" s="26"/>
      <c r="O34" s="27"/>
      <c r="P34" s="26"/>
      <c r="Q34" s="38" t="s">
        <v>33</v>
      </c>
      <c r="R34" s="42">
        <v>3</v>
      </c>
      <c r="S34" s="48">
        <v>2</v>
      </c>
      <c r="T34" s="48">
        <v>4</v>
      </c>
      <c r="U34" s="48"/>
      <c r="V34" s="48"/>
      <c r="W34" s="48"/>
      <c r="X34" s="51">
        <f t="shared" ref="X34:X36" si="15">MAX(S34:W34)</f>
        <v>4</v>
      </c>
      <c r="Y34" s="51">
        <f t="shared" ref="Y34" si="16">R34*X34</f>
        <v>12</v>
      </c>
      <c r="Z34" s="31"/>
      <c r="AA34" s="53" t="s">
        <v>119</v>
      </c>
      <c r="AB34" s="149" t="s">
        <v>47</v>
      </c>
      <c r="AC34" s="149" t="s">
        <v>47</v>
      </c>
      <c r="AD34" s="150" t="s">
        <v>147</v>
      </c>
      <c r="AE34" s="53"/>
      <c r="AF34" s="53"/>
      <c r="AG34" s="40"/>
      <c r="AH34" s="37"/>
      <c r="AI34" s="53"/>
      <c r="AJ34" s="53"/>
      <c r="AK34" s="53"/>
      <c r="AL34" s="53" t="s">
        <v>216</v>
      </c>
      <c r="AM34" s="53"/>
      <c r="AN34" s="53"/>
      <c r="AO34" s="65"/>
      <c r="AP34" s="24"/>
      <c r="AQ34" s="24"/>
      <c r="AR34" s="64"/>
      <c r="AU34" s="6"/>
      <c r="AV34" s="6"/>
      <c r="AW34" s="6"/>
      <c r="AX34" s="6"/>
      <c r="AY34" s="6"/>
      <c r="AZ34" s="6"/>
      <c r="BA34" s="6"/>
      <c r="BB34" s="6"/>
    </row>
    <row r="35" spans="1:64" ht="114" customHeight="1" x14ac:dyDescent="0.25">
      <c r="B35" s="147" t="s">
        <v>190</v>
      </c>
      <c r="C35" s="106"/>
      <c r="D35" s="107"/>
      <c r="E35" s="108"/>
      <c r="F35" s="108"/>
      <c r="G35" s="98"/>
      <c r="H35" s="93" t="s">
        <v>191</v>
      </c>
      <c r="I35" s="93" t="s">
        <v>235</v>
      </c>
      <c r="J35" s="93" t="s">
        <v>184</v>
      </c>
      <c r="K35" s="93" t="s">
        <v>185</v>
      </c>
      <c r="L35" s="93" t="s">
        <v>65</v>
      </c>
      <c r="M35" s="95"/>
      <c r="N35" s="96"/>
      <c r="O35" s="97"/>
      <c r="P35" s="96"/>
      <c r="Q35" s="98" t="s">
        <v>33</v>
      </c>
      <c r="R35" s="99">
        <v>3</v>
      </c>
      <c r="S35" s="100">
        <v>3</v>
      </c>
      <c r="T35" s="100">
        <v>4</v>
      </c>
      <c r="U35" s="100"/>
      <c r="V35" s="100"/>
      <c r="W35" s="100"/>
      <c r="X35" s="100">
        <f t="shared" ref="X35" si="17">MAX(S35:W35)</f>
        <v>4</v>
      </c>
      <c r="Y35" s="51">
        <f t="shared" ref="Y35" si="18">R35*X35</f>
        <v>12</v>
      </c>
      <c r="Z35" s="102"/>
      <c r="AA35" s="131" t="s">
        <v>119</v>
      </c>
      <c r="AB35" s="100"/>
      <c r="AC35" s="100"/>
      <c r="AD35" s="131"/>
      <c r="AE35" s="131"/>
      <c r="AF35" s="131"/>
      <c r="AG35" s="93"/>
      <c r="AH35" s="94"/>
      <c r="AI35" s="131"/>
      <c r="AJ35" s="131"/>
      <c r="AK35" s="93"/>
      <c r="AL35" s="131" t="s">
        <v>216</v>
      </c>
      <c r="AM35" s="131"/>
      <c r="AN35" s="148"/>
      <c r="AO35" s="65"/>
      <c r="AP35" s="24"/>
      <c r="AQ35" s="24"/>
      <c r="AR35" s="64"/>
      <c r="AU35" s="6"/>
      <c r="AV35" s="6"/>
      <c r="AW35" s="6"/>
      <c r="AX35" s="6"/>
      <c r="AY35" s="6"/>
      <c r="AZ35" s="6"/>
      <c r="BA35" s="6"/>
      <c r="BB35" s="6"/>
    </row>
    <row r="36" spans="1:64" ht="79.8" x14ac:dyDescent="0.25">
      <c r="B36" s="215" t="s">
        <v>200</v>
      </c>
      <c r="C36" s="216"/>
      <c r="D36" s="217"/>
      <c r="E36" s="218"/>
      <c r="F36" s="218"/>
      <c r="G36" s="104"/>
      <c r="H36" s="103" t="s">
        <v>193</v>
      </c>
      <c r="I36" s="55" t="s">
        <v>274</v>
      </c>
      <c r="J36" s="103" t="s">
        <v>202</v>
      </c>
      <c r="K36" s="103" t="s">
        <v>201</v>
      </c>
      <c r="L36" s="103" t="s">
        <v>67</v>
      </c>
      <c r="M36" s="105"/>
      <c r="N36" s="219"/>
      <c r="O36" s="220"/>
      <c r="P36" s="219"/>
      <c r="Q36" s="104" t="s">
        <v>33</v>
      </c>
      <c r="R36" s="105">
        <v>2</v>
      </c>
      <c r="S36" s="50">
        <v>3</v>
      </c>
      <c r="T36" s="50">
        <v>5</v>
      </c>
      <c r="U36" s="50">
        <v>3</v>
      </c>
      <c r="V36" s="50">
        <v>3</v>
      </c>
      <c r="W36" s="50">
        <v>3</v>
      </c>
      <c r="X36" s="51">
        <f t="shared" si="15"/>
        <v>5</v>
      </c>
      <c r="Y36" s="221">
        <f t="shared" ref="Y36:Y39" si="19">R36*X36</f>
        <v>10</v>
      </c>
      <c r="Z36" s="166"/>
      <c r="AA36" s="167" t="s">
        <v>119</v>
      </c>
      <c r="AB36" s="50"/>
      <c r="AC36" s="50"/>
      <c r="AD36" s="167"/>
      <c r="AE36" s="167"/>
      <c r="AF36" s="167"/>
      <c r="AG36" s="103"/>
      <c r="AH36" s="109"/>
      <c r="AI36" s="167"/>
      <c r="AJ36" s="167" t="s">
        <v>98</v>
      </c>
      <c r="AK36" s="103"/>
      <c r="AL36" s="167"/>
      <c r="AM36" s="167"/>
      <c r="AN36" s="222"/>
      <c r="AO36" s="65"/>
      <c r="AP36" s="24"/>
      <c r="AQ36" s="24"/>
      <c r="AR36" s="64"/>
      <c r="AU36" s="6"/>
      <c r="AV36" s="6"/>
      <c r="AW36" s="6"/>
      <c r="AX36" s="6"/>
      <c r="AY36" s="6"/>
      <c r="AZ36" s="6"/>
      <c r="BA36" s="6"/>
      <c r="BB36" s="6"/>
    </row>
    <row r="37" spans="1:64" ht="79.8" x14ac:dyDescent="0.25">
      <c r="A37" s="151"/>
      <c r="B37" s="175" t="s">
        <v>203</v>
      </c>
      <c r="C37" s="176"/>
      <c r="D37" s="177"/>
      <c r="E37" s="178"/>
      <c r="F37" s="178"/>
      <c r="G37" s="179"/>
      <c r="H37" s="180" t="s">
        <v>193</v>
      </c>
      <c r="I37" s="180" t="s">
        <v>260</v>
      </c>
      <c r="J37" s="180" t="s">
        <v>217</v>
      </c>
      <c r="K37" s="180" t="s">
        <v>218</v>
      </c>
      <c r="L37" s="180" t="s">
        <v>65</v>
      </c>
      <c r="M37" s="223"/>
      <c r="N37" s="181"/>
      <c r="O37" s="182"/>
      <c r="P37" s="181"/>
      <c r="Q37" s="179" t="s">
        <v>84</v>
      </c>
      <c r="R37" s="183">
        <v>3</v>
      </c>
      <c r="S37" s="184">
        <v>4</v>
      </c>
      <c r="T37" s="184">
        <v>4</v>
      </c>
      <c r="U37" s="184">
        <v>3</v>
      </c>
      <c r="V37" s="184">
        <v>3</v>
      </c>
      <c r="W37" s="184">
        <v>3</v>
      </c>
      <c r="X37" s="184">
        <v>4</v>
      </c>
      <c r="Y37" s="224">
        <f t="shared" ref="Y37" si="20">R37*X37</f>
        <v>12</v>
      </c>
      <c r="Z37" s="186"/>
      <c r="AA37" s="187" t="s">
        <v>119</v>
      </c>
      <c r="AB37" s="184"/>
      <c r="AC37" s="184"/>
      <c r="AD37" s="187"/>
      <c r="AE37" s="187"/>
      <c r="AF37" s="187"/>
      <c r="AG37" s="180"/>
      <c r="AH37" s="188"/>
      <c r="AI37" s="187"/>
      <c r="AJ37" s="187"/>
      <c r="AK37" s="180"/>
      <c r="AL37" s="187"/>
      <c r="AM37" s="187"/>
      <c r="AN37" s="208"/>
      <c r="AO37" s="154"/>
      <c r="AP37" s="155"/>
      <c r="AQ37" s="155"/>
      <c r="AR37" s="156"/>
      <c r="AS37" s="157"/>
      <c r="AT37" s="157"/>
      <c r="AU37" s="151"/>
      <c r="AV37" s="151"/>
      <c r="AW37" s="151"/>
      <c r="AX37" s="151"/>
      <c r="AY37" s="6"/>
      <c r="AZ37" s="6"/>
      <c r="BA37" s="6"/>
      <c r="BB37" s="6"/>
    </row>
    <row r="38" spans="1:64" ht="68.400000000000006" x14ac:dyDescent="0.25">
      <c r="A38" s="158"/>
      <c r="B38" s="215" t="s">
        <v>204</v>
      </c>
      <c r="C38" s="216"/>
      <c r="D38" s="217"/>
      <c r="E38" s="218"/>
      <c r="F38" s="218"/>
      <c r="G38" s="104"/>
      <c r="H38" s="103" t="s">
        <v>193</v>
      </c>
      <c r="I38" s="103" t="s">
        <v>207</v>
      </c>
      <c r="J38" s="103" t="s">
        <v>206</v>
      </c>
      <c r="K38" s="103" t="s">
        <v>205</v>
      </c>
      <c r="L38" s="103" t="s">
        <v>67</v>
      </c>
      <c r="M38" s="219"/>
      <c r="N38" s="220"/>
      <c r="O38" s="219"/>
      <c r="P38" s="104"/>
      <c r="Q38" s="105" t="s">
        <v>33</v>
      </c>
      <c r="R38" s="50">
        <v>2</v>
      </c>
      <c r="S38" s="50">
        <v>3</v>
      </c>
      <c r="T38" s="50">
        <v>4</v>
      </c>
      <c r="U38" s="50">
        <v>3</v>
      </c>
      <c r="V38" s="50">
        <v>2</v>
      </c>
      <c r="W38" s="221">
        <v>2</v>
      </c>
      <c r="X38" s="221">
        <v>4</v>
      </c>
      <c r="Y38" s="224">
        <f t="shared" si="19"/>
        <v>8</v>
      </c>
      <c r="Z38" s="166"/>
      <c r="AA38" s="167" t="s">
        <v>119</v>
      </c>
      <c r="AB38" s="50"/>
      <c r="AC38" s="167"/>
      <c r="AD38" s="167"/>
      <c r="AE38" s="167"/>
      <c r="AF38" s="103"/>
      <c r="AG38" s="109"/>
      <c r="AH38" s="167"/>
      <c r="AI38" s="167"/>
      <c r="AJ38" s="103"/>
      <c r="AK38" s="167"/>
      <c r="AL38" s="167" t="s">
        <v>98</v>
      </c>
      <c r="AM38" s="167"/>
      <c r="AN38" s="225"/>
      <c r="AO38" s="65"/>
      <c r="AP38" s="24"/>
      <c r="AQ38" s="24"/>
      <c r="AR38" s="64"/>
      <c r="AU38" s="6"/>
      <c r="AV38" s="6"/>
      <c r="AW38" s="6"/>
      <c r="AX38" s="6"/>
      <c r="AY38" s="6"/>
      <c r="AZ38" s="6"/>
      <c r="BA38" s="6"/>
      <c r="BB38" s="6"/>
    </row>
    <row r="39" spans="1:64" ht="102.6" x14ac:dyDescent="0.25">
      <c r="B39" s="175" t="s">
        <v>208</v>
      </c>
      <c r="C39" s="176"/>
      <c r="D39" s="177"/>
      <c r="E39" s="178"/>
      <c r="F39" s="178"/>
      <c r="G39" s="179"/>
      <c r="H39" s="180" t="s">
        <v>193</v>
      </c>
      <c r="I39" s="180" t="s">
        <v>261</v>
      </c>
      <c r="J39" s="180" t="s">
        <v>259</v>
      </c>
      <c r="K39" s="180" t="s">
        <v>262</v>
      </c>
      <c r="L39" s="180" t="s">
        <v>67</v>
      </c>
      <c r="M39" s="223"/>
      <c r="N39" s="181"/>
      <c r="O39" s="182"/>
      <c r="P39" s="181"/>
      <c r="Q39" s="179" t="s">
        <v>85</v>
      </c>
      <c r="R39" s="183">
        <v>3</v>
      </c>
      <c r="S39" s="184">
        <v>3</v>
      </c>
      <c r="T39" s="184">
        <v>3</v>
      </c>
      <c r="U39" s="184">
        <v>3</v>
      </c>
      <c r="V39" s="184">
        <v>4</v>
      </c>
      <c r="W39" s="184">
        <v>3</v>
      </c>
      <c r="X39" s="184">
        <v>4</v>
      </c>
      <c r="Y39" s="224">
        <f t="shared" si="19"/>
        <v>12</v>
      </c>
      <c r="Z39" s="186"/>
      <c r="AA39" s="187" t="s">
        <v>119</v>
      </c>
      <c r="AB39" s="184"/>
      <c r="AC39" s="184"/>
      <c r="AD39" s="187"/>
      <c r="AE39" s="187"/>
      <c r="AF39" s="187"/>
      <c r="AG39" s="180" t="s">
        <v>46</v>
      </c>
      <c r="AH39" s="188"/>
      <c r="AI39" s="187"/>
      <c r="AJ39" s="187"/>
      <c r="AK39" s="180"/>
      <c r="AL39" s="187" t="s">
        <v>98</v>
      </c>
      <c r="AM39" s="187"/>
      <c r="AN39" s="208"/>
      <c r="AO39" s="65"/>
      <c r="AP39" s="24"/>
      <c r="AQ39" s="24"/>
      <c r="AR39" s="64"/>
      <c r="AU39" s="6"/>
      <c r="AV39" s="6"/>
      <c r="AW39" s="6"/>
      <c r="AX39" s="6"/>
      <c r="AY39" s="6"/>
      <c r="AZ39" s="6"/>
      <c r="BA39" s="6"/>
      <c r="BB39" s="6"/>
    </row>
    <row r="40" spans="1:64" ht="22.8" x14ac:dyDescent="0.25">
      <c r="B40" s="215" t="s">
        <v>231</v>
      </c>
      <c r="C40" s="216"/>
      <c r="D40" s="217"/>
      <c r="E40" s="218"/>
      <c r="F40" s="218"/>
      <c r="G40" s="104"/>
      <c r="H40" s="103" t="s">
        <v>191</v>
      </c>
      <c r="I40" s="103" t="s">
        <v>226</v>
      </c>
      <c r="J40" s="103" t="s">
        <v>227</v>
      </c>
      <c r="K40" s="103" t="s">
        <v>228</v>
      </c>
      <c r="L40" s="103" t="s">
        <v>106</v>
      </c>
      <c r="M40" s="219"/>
      <c r="N40" s="220"/>
      <c r="O40" s="219"/>
      <c r="P40" s="104"/>
      <c r="Q40" s="105" t="s">
        <v>33</v>
      </c>
      <c r="R40" s="50">
        <v>2</v>
      </c>
      <c r="S40" s="50">
        <v>4</v>
      </c>
      <c r="T40" s="50"/>
      <c r="U40" s="50"/>
      <c r="V40" s="50"/>
      <c r="W40" s="221"/>
      <c r="X40" s="221">
        <v>4</v>
      </c>
      <c r="Y40" s="221">
        <f t="shared" ref="Y40" si="21">R40*X40</f>
        <v>8</v>
      </c>
      <c r="Z40" s="166"/>
      <c r="AA40" s="167" t="s">
        <v>119</v>
      </c>
      <c r="AB40" s="50"/>
      <c r="AC40" s="167"/>
      <c r="AD40" s="167"/>
      <c r="AE40" s="167"/>
      <c r="AF40" s="103"/>
      <c r="AG40" s="109"/>
      <c r="AH40" s="167"/>
      <c r="AI40" s="167"/>
      <c r="AJ40" s="103"/>
      <c r="AK40" s="167"/>
      <c r="AL40" s="167"/>
      <c r="AM40" s="167"/>
      <c r="AN40" s="225"/>
      <c r="AO40" s="65"/>
      <c r="AP40" s="24"/>
      <c r="AQ40" s="24"/>
      <c r="AR40" s="64"/>
      <c r="AU40" s="6"/>
      <c r="AV40" s="6"/>
      <c r="AW40" s="6"/>
      <c r="AX40" s="6"/>
      <c r="AY40" s="6"/>
      <c r="AZ40" s="6"/>
      <c r="BA40" s="6"/>
      <c r="BB40" s="6"/>
    </row>
    <row r="41" spans="1:64" x14ac:dyDescent="0.25">
      <c r="B41" s="132" t="s">
        <v>150</v>
      </c>
      <c r="C41" s="136"/>
      <c r="D41" s="137"/>
      <c r="E41" s="136"/>
      <c r="F41" s="138"/>
      <c r="G41" s="136"/>
      <c r="H41" s="139"/>
      <c r="I41" s="140"/>
      <c r="J41" s="141"/>
      <c r="K41" s="140"/>
      <c r="L41" s="135"/>
      <c r="M41" s="139"/>
      <c r="N41" s="142"/>
      <c r="O41" s="142"/>
      <c r="P41" s="142"/>
      <c r="Q41" s="142"/>
      <c r="R41" s="142"/>
      <c r="S41" s="143"/>
      <c r="T41" s="143"/>
      <c r="U41" s="144"/>
      <c r="V41" s="159"/>
      <c r="W41" s="160"/>
      <c r="X41" s="160"/>
      <c r="Y41" s="159"/>
      <c r="Z41" s="159"/>
      <c r="AA41" s="160"/>
      <c r="AB41" s="160"/>
      <c r="AC41" s="160"/>
      <c r="AD41" s="159"/>
      <c r="AE41" s="159"/>
      <c r="AF41" s="160"/>
      <c r="AG41" s="160"/>
      <c r="AH41" s="160"/>
      <c r="AI41" s="161"/>
      <c r="AJ41" s="162"/>
      <c r="AK41" s="163"/>
      <c r="AL41" s="164"/>
      <c r="AM41" s="163"/>
      <c r="AN41" s="165"/>
      <c r="AO41" s="65"/>
      <c r="AP41" s="24"/>
      <c r="AQ41" s="24"/>
      <c r="AR41" s="64"/>
      <c r="AU41" s="6"/>
      <c r="AV41" s="6"/>
      <c r="AW41" s="6"/>
      <c r="AX41" s="6"/>
      <c r="AY41" s="6"/>
      <c r="AZ41" s="6"/>
      <c r="BA41" s="6"/>
      <c r="BB41" s="6"/>
    </row>
    <row r="42" spans="1:64" ht="57" x14ac:dyDescent="0.25">
      <c r="B42" s="147" t="s">
        <v>132</v>
      </c>
      <c r="C42" s="106"/>
      <c r="D42" s="107"/>
      <c r="E42" s="108"/>
      <c r="F42" s="108"/>
      <c r="G42" s="98"/>
      <c r="H42" s="93" t="s">
        <v>138</v>
      </c>
      <c r="I42" s="93" t="s">
        <v>195</v>
      </c>
      <c r="J42" s="93" t="s">
        <v>219</v>
      </c>
      <c r="K42" s="93" t="s">
        <v>171</v>
      </c>
      <c r="L42" s="93" t="s">
        <v>65</v>
      </c>
      <c r="M42" s="96"/>
      <c r="N42" s="97"/>
      <c r="O42" s="96">
        <f t="shared" ref="O42" si="22">M42*N42</f>
        <v>0</v>
      </c>
      <c r="P42" s="98"/>
      <c r="Q42" s="99" t="s">
        <v>33</v>
      </c>
      <c r="R42" s="100">
        <v>2</v>
      </c>
      <c r="S42" s="100">
        <v>2</v>
      </c>
      <c r="T42" s="100"/>
      <c r="U42" s="100">
        <v>5</v>
      </c>
      <c r="V42" s="100"/>
      <c r="W42" s="101"/>
      <c r="X42" s="101">
        <f t="shared" ref="X42" si="23">MAX(S42:W42)</f>
        <v>5</v>
      </c>
      <c r="Y42" s="272">
        <f t="shared" ref="Y42" si="24">R42*X42</f>
        <v>10</v>
      </c>
      <c r="Z42" s="102"/>
      <c r="AA42" s="131" t="s">
        <v>119</v>
      </c>
      <c r="AB42" s="100" t="s">
        <v>46</v>
      </c>
      <c r="AC42" s="131" t="s">
        <v>47</v>
      </c>
      <c r="AD42" s="131" t="s">
        <v>137</v>
      </c>
      <c r="AE42" s="131" t="s">
        <v>137</v>
      </c>
      <c r="AF42" s="93"/>
      <c r="AG42" s="94"/>
      <c r="AH42" s="131" t="s">
        <v>80</v>
      </c>
      <c r="AI42" s="131"/>
      <c r="AJ42" s="93"/>
      <c r="AK42" s="131"/>
      <c r="AL42" s="131" t="s">
        <v>98</v>
      </c>
      <c r="AM42" s="131" t="s">
        <v>98</v>
      </c>
      <c r="AN42" s="208"/>
      <c r="AO42" s="65"/>
      <c r="AP42" s="24"/>
      <c r="AQ42" s="24"/>
      <c r="AR42" s="64"/>
      <c r="AU42" s="6"/>
      <c r="AV42" s="6"/>
      <c r="AW42" s="6"/>
      <c r="AX42" s="6"/>
      <c r="AY42" s="6"/>
      <c r="AZ42" s="6"/>
      <c r="BA42" s="6"/>
      <c r="BB42" s="6"/>
    </row>
    <row r="43" spans="1:64" s="258" customFormat="1" ht="91.2" x14ac:dyDescent="0.25">
      <c r="A43" s="237"/>
      <c r="B43" s="238" t="s">
        <v>220</v>
      </c>
      <c r="C43" s="239"/>
      <c r="D43" s="240"/>
      <c r="E43" s="241"/>
      <c r="F43" s="241"/>
      <c r="G43" s="242"/>
      <c r="H43" s="243" t="s">
        <v>138</v>
      </c>
      <c r="I43" s="243" t="s">
        <v>221</v>
      </c>
      <c r="J43" s="243" t="s">
        <v>222</v>
      </c>
      <c r="K43" s="243" t="s">
        <v>223</v>
      </c>
      <c r="L43" s="243" t="s">
        <v>67</v>
      </c>
      <c r="M43" s="244"/>
      <c r="N43" s="245"/>
      <c r="O43" s="244">
        <f t="shared" ref="O43" si="25">M43*N43</f>
        <v>0</v>
      </c>
      <c r="P43" s="242"/>
      <c r="Q43" s="246" t="s">
        <v>85</v>
      </c>
      <c r="R43" s="247">
        <v>4</v>
      </c>
      <c r="S43" s="247">
        <v>3</v>
      </c>
      <c r="T43" s="247">
        <v>3</v>
      </c>
      <c r="U43" s="247">
        <v>3</v>
      </c>
      <c r="V43" s="247">
        <v>3</v>
      </c>
      <c r="W43" s="248">
        <v>3</v>
      </c>
      <c r="X43" s="248">
        <f t="shared" ref="X43" si="26">MAX(S43:W43)</f>
        <v>3</v>
      </c>
      <c r="Y43" s="248">
        <f t="shared" ref="Y43" si="27">R43*X43</f>
        <v>12</v>
      </c>
      <c r="Z43" s="249"/>
      <c r="AA43" s="250" t="s">
        <v>119</v>
      </c>
      <c r="AB43" s="247" t="s">
        <v>46</v>
      </c>
      <c r="AC43" s="250" t="s">
        <v>47</v>
      </c>
      <c r="AD43" s="250" t="s">
        <v>137</v>
      </c>
      <c r="AE43" s="250" t="s">
        <v>137</v>
      </c>
      <c r="AF43" s="243"/>
      <c r="AG43" s="251"/>
      <c r="AH43" s="250" t="s">
        <v>80</v>
      </c>
      <c r="AI43" s="250"/>
      <c r="AJ43" s="243"/>
      <c r="AK43" s="250"/>
      <c r="AL43" s="250" t="s">
        <v>98</v>
      </c>
      <c r="AM43" s="252" t="s">
        <v>98</v>
      </c>
      <c r="AN43" s="253"/>
      <c r="AO43" s="254"/>
      <c r="AP43" s="255"/>
      <c r="AQ43" s="255"/>
      <c r="AR43" s="256"/>
      <c r="AS43" s="257"/>
      <c r="AT43" s="257"/>
      <c r="AU43" s="237"/>
      <c r="AV43" s="237"/>
      <c r="AW43" s="237"/>
      <c r="AX43" s="237"/>
      <c r="AY43" s="237"/>
      <c r="AZ43" s="237"/>
      <c r="BA43" s="237"/>
      <c r="BB43" s="237"/>
      <c r="BC43" s="237"/>
      <c r="BD43" s="237"/>
      <c r="BE43" s="237"/>
      <c r="BF43" s="237"/>
      <c r="BG43" s="237"/>
      <c r="BH43" s="237"/>
      <c r="BI43" s="237"/>
      <c r="BJ43" s="237"/>
      <c r="BK43" s="237"/>
      <c r="BL43" s="237"/>
    </row>
    <row r="44" spans="1:64" ht="108" customHeight="1" x14ac:dyDescent="0.25">
      <c r="B44" s="147" t="s">
        <v>209</v>
      </c>
      <c r="C44" s="106"/>
      <c r="D44" s="107"/>
      <c r="E44" s="108"/>
      <c r="F44" s="108"/>
      <c r="G44" s="98"/>
      <c r="H44" s="93" t="s">
        <v>138</v>
      </c>
      <c r="I44" s="93" t="s">
        <v>174</v>
      </c>
      <c r="J44" s="93" t="s">
        <v>176</v>
      </c>
      <c r="K44" s="93" t="s">
        <v>175</v>
      </c>
      <c r="L44" s="93" t="s">
        <v>105</v>
      </c>
      <c r="M44" s="96"/>
      <c r="N44" s="97"/>
      <c r="O44" s="96">
        <f t="shared" ref="O44" si="28">M44*N44</f>
        <v>0</v>
      </c>
      <c r="P44" s="98"/>
      <c r="Q44" s="99" t="s">
        <v>33</v>
      </c>
      <c r="R44" s="100">
        <v>3</v>
      </c>
      <c r="S44" s="100">
        <v>-2</v>
      </c>
      <c r="T44" s="100"/>
      <c r="U44" s="100">
        <v>5</v>
      </c>
      <c r="V44" s="100"/>
      <c r="W44" s="101"/>
      <c r="X44" s="101">
        <f t="shared" ref="X44" si="29">MAX(S44:W44)</f>
        <v>5</v>
      </c>
      <c r="Y44" s="152">
        <f t="shared" ref="Y44" si="30">R44*X44</f>
        <v>15</v>
      </c>
      <c r="Z44" s="102"/>
      <c r="AA44" s="131" t="s">
        <v>119</v>
      </c>
      <c r="AB44" s="100" t="s">
        <v>47</v>
      </c>
      <c r="AC44" s="131" t="s">
        <v>47</v>
      </c>
      <c r="AD44" s="131" t="s">
        <v>169</v>
      </c>
      <c r="AE44" s="131" t="s">
        <v>79</v>
      </c>
      <c r="AF44" s="93"/>
      <c r="AG44" s="94"/>
      <c r="AH44" s="131" t="s">
        <v>80</v>
      </c>
      <c r="AI44" s="131"/>
      <c r="AJ44" s="93"/>
      <c r="AK44" s="131"/>
      <c r="AL44" s="131" t="s">
        <v>98</v>
      </c>
      <c r="AM44" s="187"/>
      <c r="AN44" s="208"/>
      <c r="AO44" s="65"/>
      <c r="AP44" s="24"/>
      <c r="AQ44" s="24"/>
      <c r="AR44" s="64"/>
      <c r="AU44" s="6"/>
      <c r="AV44" s="6"/>
      <c r="AW44" s="6"/>
      <c r="AX44" s="6"/>
      <c r="AY44" s="6"/>
      <c r="AZ44" s="6"/>
      <c r="BA44" s="6"/>
      <c r="BB44" s="6"/>
    </row>
    <row r="45" spans="1:64" x14ac:dyDescent="0.25">
      <c r="B45" s="170" t="s">
        <v>133</v>
      </c>
      <c r="C45" s="173"/>
      <c r="D45" s="173"/>
      <c r="E45" s="173"/>
      <c r="F45" s="173"/>
      <c r="G45" s="139"/>
      <c r="H45" s="138"/>
      <c r="I45" s="171"/>
      <c r="J45" s="138"/>
      <c r="K45" s="138"/>
      <c r="L45" s="138"/>
      <c r="M45" s="139"/>
      <c r="N45" s="139"/>
      <c r="O45" s="144">
        <f t="shared" ref="O45" si="31">M45*N45</f>
        <v>0</v>
      </c>
      <c r="P45" s="139"/>
      <c r="Q45" s="139"/>
      <c r="R45" s="139"/>
      <c r="S45" s="139"/>
      <c r="T45" s="139"/>
      <c r="U45" s="139"/>
      <c r="V45" s="172"/>
      <c r="W45" s="172"/>
      <c r="X45" s="174"/>
      <c r="Y45" s="174"/>
      <c r="Z45" s="174"/>
      <c r="AA45" s="165"/>
      <c r="AB45" s="172"/>
      <c r="AC45" s="172"/>
      <c r="AD45" s="165"/>
      <c r="AE45" s="165"/>
      <c r="AF45" s="172"/>
      <c r="AG45" s="172"/>
      <c r="AH45" s="172"/>
      <c r="AI45" s="165"/>
      <c r="AJ45" s="165"/>
      <c r="AK45" s="172"/>
      <c r="AL45" s="172"/>
      <c r="AM45" s="172"/>
      <c r="AN45" s="165"/>
      <c r="AO45" s="65"/>
      <c r="AP45" s="24"/>
      <c r="AQ45" s="24"/>
      <c r="AR45" s="64"/>
      <c r="AU45" s="6"/>
      <c r="AV45" s="6"/>
      <c r="AW45" s="6"/>
      <c r="AX45" s="6"/>
      <c r="AY45" s="6"/>
      <c r="AZ45" s="6"/>
      <c r="BA45" s="6"/>
      <c r="BB45" s="6"/>
    </row>
    <row r="46" spans="1:64" ht="125.4" x14ac:dyDescent="0.25">
      <c r="B46" s="191" t="s">
        <v>134</v>
      </c>
      <c r="C46" s="192"/>
      <c r="D46" s="193"/>
      <c r="E46" s="194"/>
      <c r="F46" s="194"/>
      <c r="G46" s="195"/>
      <c r="H46" s="196" t="s">
        <v>138</v>
      </c>
      <c r="I46" s="196" t="s">
        <v>196</v>
      </c>
      <c r="J46" s="196" t="s">
        <v>197</v>
      </c>
      <c r="K46" s="196" t="s">
        <v>198</v>
      </c>
      <c r="L46" s="196" t="s">
        <v>105</v>
      </c>
      <c r="M46" s="197"/>
      <c r="N46" s="198"/>
      <c r="O46" s="197">
        <f t="shared" ref="O46" si="32">M46*N46</f>
        <v>0</v>
      </c>
      <c r="P46" s="195"/>
      <c r="Q46" s="199" t="s">
        <v>85</v>
      </c>
      <c r="R46" s="200">
        <v>4</v>
      </c>
      <c r="S46" s="200">
        <v>2</v>
      </c>
      <c r="T46" s="200">
        <v>4</v>
      </c>
      <c r="U46" s="200">
        <v>2</v>
      </c>
      <c r="V46" s="200">
        <v>2</v>
      </c>
      <c r="W46" s="153">
        <v>2</v>
      </c>
      <c r="X46" s="153">
        <f t="shared" ref="X46" si="33">MAX(S46:W46)</f>
        <v>4</v>
      </c>
      <c r="Y46" s="153">
        <f t="shared" ref="Y46" si="34">R46*X46</f>
        <v>16</v>
      </c>
      <c r="Z46" s="168"/>
      <c r="AA46" s="169" t="s">
        <v>119</v>
      </c>
      <c r="AB46" s="200" t="s">
        <v>46</v>
      </c>
      <c r="AC46" s="169" t="s">
        <v>46</v>
      </c>
      <c r="AD46" s="169" t="s">
        <v>135</v>
      </c>
      <c r="AE46" s="169"/>
      <c r="AF46" s="196"/>
      <c r="AG46" s="201" t="s">
        <v>47</v>
      </c>
      <c r="AH46" s="169" t="s">
        <v>80</v>
      </c>
      <c r="AI46" s="169"/>
      <c r="AJ46" s="196"/>
      <c r="AK46" s="169"/>
      <c r="AL46" s="169" t="s">
        <v>98</v>
      </c>
      <c r="AM46" s="169"/>
      <c r="AN46" s="202"/>
      <c r="AO46" s="66"/>
      <c r="AP46" s="25"/>
      <c r="AQ46" s="25"/>
      <c r="AR46" s="64"/>
      <c r="AU46" s="6"/>
      <c r="AV46" s="6"/>
      <c r="AW46" s="6"/>
      <c r="AX46" s="6"/>
      <c r="AY46" s="6"/>
      <c r="AZ46" s="6"/>
      <c r="BA46" s="6"/>
      <c r="BB46" s="6"/>
    </row>
    <row r="47" spans="1:64" ht="45.6" x14ac:dyDescent="0.25">
      <c r="B47" s="191" t="s">
        <v>284</v>
      </c>
      <c r="C47" s="260"/>
      <c r="D47" s="260"/>
      <c r="E47" s="260"/>
      <c r="F47" s="260"/>
      <c r="G47" s="262">
        <v>42125</v>
      </c>
      <c r="H47" s="229" t="s">
        <v>138</v>
      </c>
      <c r="I47" s="229" t="s">
        <v>264</v>
      </c>
      <c r="J47" s="229" t="s">
        <v>265</v>
      </c>
      <c r="K47" s="261" t="s">
        <v>225</v>
      </c>
      <c r="L47" s="229" t="s">
        <v>105</v>
      </c>
      <c r="M47" s="261"/>
      <c r="N47" s="261"/>
      <c r="O47" s="261"/>
      <c r="P47" s="261"/>
      <c r="Q47" s="229" t="s">
        <v>33</v>
      </c>
      <c r="R47" s="229">
        <v>3</v>
      </c>
      <c r="S47" s="229">
        <v>-1</v>
      </c>
      <c r="T47" s="229">
        <v>1</v>
      </c>
      <c r="U47" s="229">
        <v>5</v>
      </c>
      <c r="V47" s="229">
        <v>4</v>
      </c>
      <c r="W47" s="229">
        <v>5</v>
      </c>
      <c r="X47" s="229">
        <v>5</v>
      </c>
      <c r="Y47" s="152">
        <v>15</v>
      </c>
      <c r="Z47" s="261"/>
      <c r="AA47" s="152" t="s">
        <v>119</v>
      </c>
      <c r="AB47" s="150" t="s">
        <v>47</v>
      </c>
      <c r="AC47" s="150" t="s">
        <v>47</v>
      </c>
      <c r="AD47" s="150" t="s">
        <v>285</v>
      </c>
      <c r="AE47" s="201"/>
      <c r="AF47" s="201"/>
      <c r="AG47" s="201"/>
      <c r="AH47" s="201"/>
      <c r="AI47" s="201"/>
      <c r="AJ47" s="201"/>
      <c r="AK47" s="201"/>
      <c r="AL47" s="201"/>
      <c r="AM47" s="201"/>
      <c r="AN47" s="260"/>
      <c r="AO47" s="66"/>
      <c r="AP47" s="66"/>
      <c r="AQ47" s="66"/>
      <c r="AR47" s="86"/>
      <c r="AU47" s="6"/>
      <c r="AV47" s="6"/>
      <c r="AW47" s="6"/>
      <c r="AX47" s="6"/>
      <c r="AY47" s="6"/>
      <c r="AZ47" s="6"/>
      <c r="BA47" s="6"/>
      <c r="BB47" s="6"/>
    </row>
    <row r="48" spans="1:64" ht="28.5" customHeight="1" x14ac:dyDescent="0.25">
      <c r="B48" s="226" t="s">
        <v>236</v>
      </c>
      <c r="C48" s="227"/>
      <c r="D48" s="227"/>
      <c r="E48" s="227"/>
      <c r="F48" s="227"/>
      <c r="G48" s="227"/>
      <c r="H48" s="227"/>
      <c r="I48" s="227"/>
    </row>
    <row r="49" spans="7:27" ht="57" x14ac:dyDescent="0.25">
      <c r="G49" s="228"/>
      <c r="H49" s="229" t="s">
        <v>138</v>
      </c>
      <c r="I49" s="229" t="s">
        <v>237</v>
      </c>
      <c r="J49" s="229" t="s">
        <v>238</v>
      </c>
      <c r="K49" s="229" t="s">
        <v>239</v>
      </c>
      <c r="L49" s="229"/>
      <c r="R49" s="2">
        <v>3</v>
      </c>
      <c r="U49" s="2">
        <v>3</v>
      </c>
      <c r="V49" s="2">
        <v>3</v>
      </c>
      <c r="W49" s="2">
        <v>3</v>
      </c>
      <c r="X49" s="2">
        <v>3</v>
      </c>
    </row>
    <row r="50" spans="7:27" ht="45.6" x14ac:dyDescent="0.25">
      <c r="G50" s="230"/>
      <c r="H50" s="229" t="s">
        <v>138</v>
      </c>
      <c r="I50" s="229" t="s">
        <v>240</v>
      </c>
      <c r="J50" s="229" t="s">
        <v>241</v>
      </c>
      <c r="K50" s="229" t="s">
        <v>242</v>
      </c>
      <c r="R50" s="2">
        <v>4</v>
      </c>
      <c r="S50" s="2">
        <v>2</v>
      </c>
      <c r="T50" s="2">
        <v>4</v>
      </c>
      <c r="U50" s="2">
        <v>3</v>
      </c>
    </row>
    <row r="51" spans="7:27" ht="22.8" x14ac:dyDescent="0.25">
      <c r="G51" s="228"/>
      <c r="H51" s="229" t="s">
        <v>138</v>
      </c>
      <c r="I51" s="229" t="s">
        <v>243</v>
      </c>
      <c r="J51" s="229" t="s">
        <v>244</v>
      </c>
      <c r="K51" s="229"/>
    </row>
    <row r="52" spans="7:27" ht="79.8" x14ac:dyDescent="0.25">
      <c r="G52" s="230"/>
      <c r="H52" s="229" t="s">
        <v>138</v>
      </c>
      <c r="I52" s="229" t="s">
        <v>245</v>
      </c>
      <c r="J52" s="229" t="s">
        <v>246</v>
      </c>
      <c r="K52" s="229" t="s">
        <v>247</v>
      </c>
    </row>
    <row r="53" spans="7:27" ht="57" x14ac:dyDescent="0.25">
      <c r="G53" s="230"/>
      <c r="H53" s="229" t="s">
        <v>138</v>
      </c>
      <c r="I53" s="229" t="s">
        <v>248</v>
      </c>
      <c r="J53" s="229" t="s">
        <v>249</v>
      </c>
      <c r="K53" s="229" t="s">
        <v>250</v>
      </c>
      <c r="V53" s="3"/>
    </row>
    <row r="54" spans="7:27" ht="22.8" x14ac:dyDescent="0.25">
      <c r="G54" s="230"/>
      <c r="H54" s="229" t="s">
        <v>138</v>
      </c>
      <c r="I54" s="229" t="s">
        <v>251</v>
      </c>
      <c r="J54" s="229" t="s">
        <v>252</v>
      </c>
      <c r="K54" s="229" t="s">
        <v>253</v>
      </c>
    </row>
    <row r="55" spans="7:27" ht="45.6" x14ac:dyDescent="0.25">
      <c r="G55" s="230"/>
      <c r="H55" s="229" t="s">
        <v>138</v>
      </c>
      <c r="I55" s="229" t="s">
        <v>264</v>
      </c>
      <c r="J55" s="229" t="s">
        <v>265</v>
      </c>
      <c r="K55" s="229" t="s">
        <v>225</v>
      </c>
      <c r="L55" s="229" t="s">
        <v>105</v>
      </c>
      <c r="M55" s="231"/>
      <c r="N55" s="232"/>
      <c r="O55" s="233"/>
      <c r="P55" s="232"/>
      <c r="Q55" s="190"/>
      <c r="R55" s="229">
        <v>3</v>
      </c>
      <c r="S55" s="229">
        <v>-1</v>
      </c>
      <c r="T55" s="229">
        <v>1</v>
      </c>
      <c r="U55" s="229">
        <v>5</v>
      </c>
      <c r="V55" s="229">
        <v>4</v>
      </c>
      <c r="W55" s="229">
        <v>5</v>
      </c>
      <c r="X55" s="89">
        <v>5</v>
      </c>
      <c r="Y55" s="89">
        <v>15</v>
      </c>
      <c r="Z55" s="129"/>
      <c r="AA55" s="90"/>
    </row>
    <row r="56" spans="7:27" ht="45.6" x14ac:dyDescent="0.25">
      <c r="G56" s="189"/>
      <c r="H56" s="229" t="s">
        <v>138</v>
      </c>
      <c r="I56" s="229" t="s">
        <v>256</v>
      </c>
      <c r="J56" s="229" t="s">
        <v>257</v>
      </c>
      <c r="K56" s="229" t="s">
        <v>258</v>
      </c>
      <c r="L56"/>
      <c r="M56"/>
      <c r="N56"/>
      <c r="O56"/>
      <c r="P56"/>
      <c r="Q56" t="s">
        <v>263</v>
      </c>
      <c r="R56"/>
      <c r="S56"/>
      <c r="T56"/>
      <c r="U56"/>
      <c r="V56"/>
    </row>
    <row r="57" spans="7:27" ht="14.4" x14ac:dyDescent="0.25">
      <c r="G57" s="189"/>
      <c r="H57"/>
      <c r="I57"/>
      <c r="J57"/>
      <c r="K57"/>
      <c r="L57"/>
      <c r="M57"/>
      <c r="N57"/>
      <c r="O57"/>
      <c r="P57"/>
      <c r="Q57"/>
      <c r="R57"/>
      <c r="S57"/>
      <c r="T57"/>
      <c r="U57"/>
      <c r="V57"/>
    </row>
    <row r="58" spans="7:27" ht="14.4" x14ac:dyDescent="0.25">
      <c r="G58" s="189"/>
      <c r="H58"/>
      <c r="I58"/>
      <c r="J58"/>
      <c r="K58"/>
      <c r="L58"/>
      <c r="M58"/>
      <c r="N58"/>
      <c r="O58"/>
      <c r="P58"/>
      <c r="Q58"/>
      <c r="R58"/>
      <c r="S58"/>
      <c r="T58"/>
      <c r="U58"/>
      <c r="V58"/>
    </row>
    <row r="59" spans="7:27" ht="14.4" x14ac:dyDescent="0.25">
      <c r="G59" s="189"/>
      <c r="H59"/>
      <c r="I59"/>
      <c r="J59"/>
      <c r="K59"/>
      <c r="L59"/>
      <c r="M59"/>
      <c r="N59"/>
      <c r="O59"/>
      <c r="P59"/>
      <c r="Q59"/>
      <c r="R59"/>
      <c r="S59"/>
      <c r="T59"/>
      <c r="U59"/>
      <c r="V59"/>
    </row>
    <row r="60" spans="7:27" ht="14.4" x14ac:dyDescent="0.25">
      <c r="G60" s="189"/>
      <c r="H60"/>
      <c r="I60"/>
      <c r="J60"/>
      <c r="K60"/>
      <c r="L60"/>
      <c r="M60"/>
      <c r="N60"/>
      <c r="O60"/>
      <c r="P60"/>
      <c r="Q60"/>
      <c r="R60"/>
      <c r="S60"/>
      <c r="T60"/>
      <c r="U60"/>
      <c r="V60"/>
    </row>
    <row r="61" spans="7:27" ht="14.4" x14ac:dyDescent="0.25">
      <c r="G61" s="189"/>
      <c r="H61"/>
      <c r="I61"/>
      <c r="J61"/>
      <c r="K61"/>
      <c r="L61"/>
      <c r="M61"/>
      <c r="N61"/>
      <c r="O61"/>
      <c r="P61"/>
      <c r="Q61"/>
      <c r="R61"/>
      <c r="S61"/>
      <c r="T61"/>
      <c r="U61"/>
      <c r="V61"/>
    </row>
    <row r="62" spans="7:27" ht="14.4" x14ac:dyDescent="0.25">
      <c r="G62" s="189"/>
      <c r="H62"/>
      <c r="I62"/>
      <c r="J62"/>
      <c r="K62"/>
      <c r="L62"/>
      <c r="M62"/>
      <c r="N62"/>
      <c r="O62"/>
      <c r="P62"/>
      <c r="Q62"/>
      <c r="R62"/>
      <c r="S62"/>
      <c r="T62"/>
      <c r="U62"/>
      <c r="V62"/>
    </row>
    <row r="63" spans="7:27" ht="14.4" x14ac:dyDescent="0.25">
      <c r="G63" s="189"/>
      <c r="H63"/>
      <c r="I63"/>
      <c r="J63"/>
      <c r="K63"/>
      <c r="L63"/>
      <c r="M63"/>
      <c r="N63"/>
      <c r="O63"/>
      <c r="P63"/>
      <c r="Q63"/>
      <c r="R63"/>
      <c r="S63"/>
      <c r="T63"/>
      <c r="U63"/>
      <c r="V63"/>
    </row>
    <row r="64" spans="7:27" ht="14.4" x14ac:dyDescent="0.25">
      <c r="G64" s="189"/>
      <c r="H64"/>
      <c r="I64"/>
      <c r="J64"/>
      <c r="K64"/>
      <c r="L64"/>
      <c r="M64"/>
      <c r="N64"/>
      <c r="O64"/>
      <c r="P64"/>
      <c r="Q64"/>
      <c r="R64"/>
      <c r="S64"/>
      <c r="T64"/>
      <c r="U64"/>
      <c r="V64"/>
    </row>
    <row r="65" spans="7:22" ht="14.4" x14ac:dyDescent="0.25">
      <c r="G65" s="189"/>
      <c r="H65"/>
      <c r="I65"/>
      <c r="J65"/>
      <c r="K65"/>
      <c r="L65"/>
      <c r="M65"/>
      <c r="N65"/>
      <c r="O65"/>
      <c r="P65"/>
      <c r="Q65"/>
      <c r="R65"/>
      <c r="S65"/>
      <c r="T65"/>
      <c r="U65"/>
      <c r="V65"/>
    </row>
  </sheetData>
  <dataConsolidate/>
  <mergeCells count="55">
    <mergeCell ref="B5:L5"/>
    <mergeCell ref="Q14:Q16"/>
    <mergeCell ref="J9:L9"/>
    <mergeCell ref="J10:L10"/>
    <mergeCell ref="J6:L6"/>
    <mergeCell ref="J7:L7"/>
    <mergeCell ref="J8:L8"/>
    <mergeCell ref="B7:I7"/>
    <mergeCell ref="B8:I8"/>
    <mergeCell ref="B9:I9"/>
    <mergeCell ref="B10:I10"/>
    <mergeCell ref="D14:D16"/>
    <mergeCell ref="C14:C16"/>
    <mergeCell ref="F14:F16"/>
    <mergeCell ref="B6:I6"/>
    <mergeCell ref="O15:O16"/>
    <mergeCell ref="AJ15:AJ16"/>
    <mergeCell ref="AD15:AD16"/>
    <mergeCell ref="AI14:AN14"/>
    <mergeCell ref="AI13:AN13"/>
    <mergeCell ref="AD13:AH13"/>
    <mergeCell ref="AD14:AH14"/>
    <mergeCell ref="AI15:AI16"/>
    <mergeCell ref="AK15:AK16"/>
    <mergeCell ref="AL15:AL16"/>
    <mergeCell ref="AM15:AM16"/>
    <mergeCell ref="Q13:AC13"/>
    <mergeCell ref="M13:P13"/>
    <mergeCell ref="AE15:AE16"/>
    <mergeCell ref="AF15:AF16"/>
    <mergeCell ref="B14:B16"/>
    <mergeCell ref="B13:L13"/>
    <mergeCell ref="K14:K16"/>
    <mergeCell ref="H14:H16"/>
    <mergeCell ref="L14:L16"/>
    <mergeCell ref="R14:R16"/>
    <mergeCell ref="Y14:Z16"/>
    <mergeCell ref="S14:X15"/>
    <mergeCell ref="E14:E16"/>
    <mergeCell ref="AO14:AQ14"/>
    <mergeCell ref="G14:G16"/>
    <mergeCell ref="AA14:AA16"/>
    <mergeCell ref="M14:P14"/>
    <mergeCell ref="M15:M16"/>
    <mergeCell ref="N15:N16"/>
    <mergeCell ref="P15:P16"/>
    <mergeCell ref="AB14:AC15"/>
    <mergeCell ref="I14:I16"/>
    <mergeCell ref="J14:J16"/>
    <mergeCell ref="AN15:AN16"/>
    <mergeCell ref="AQ15:AQ16"/>
    <mergeCell ref="AP15:AP16"/>
    <mergeCell ref="AO15:AO16"/>
    <mergeCell ref="AH15:AH16"/>
    <mergeCell ref="AG15:AG16"/>
  </mergeCells>
  <phoneticPr fontId="12" type="noConversion"/>
  <conditionalFormatting sqref="Y32 Y29 Y17:Y20">
    <cfRule type="cellIs" dxfId="611" priority="1794" operator="greaterThan">
      <formula>9.5</formula>
    </cfRule>
    <cfRule type="cellIs" dxfId="610" priority="1795" operator="between">
      <formula>0.5</formula>
      <formula>9.5</formula>
    </cfRule>
    <cfRule type="cellIs" dxfId="609" priority="1796" operator="lessThan">
      <formula>-0.5</formula>
    </cfRule>
  </conditionalFormatting>
  <conditionalFormatting sqref="Z32 Z29 Z17:Z20">
    <cfRule type="containsText" dxfId="608" priority="1792" operator="containsText" text="↓">
      <formula>NOT(ISERROR(SEARCH("↓",Z17)))</formula>
    </cfRule>
    <cfRule type="containsText" dxfId="607" priority="1793" operator="containsText" text="↑">
      <formula>NOT(ISERROR(SEARCH("↑",Z17)))</formula>
    </cfRule>
  </conditionalFormatting>
  <conditionalFormatting sqref="AH29 AM29 AC32 AC29 AC17:AC20 AB44">
    <cfRule type="expression" dxfId="606" priority="1789">
      <formula>IF(AND($AC17="Ja",$AB17="Ja"),TRUE,FALSE)</formula>
    </cfRule>
  </conditionalFormatting>
  <conditionalFormatting sqref="AF29 AK29 AF41 V41 AA31:AA36 AA17:AA20 AA22 AA24 AA29 AA38 AA40:AA41 AF45 AK45 AA55 AA43:AA46">
    <cfRule type="expression" dxfId="605" priority="1843">
      <formula>IF(AND($J$10="Gennemførsel",$AA17="Realisering"),TRUE,FALSE)</formula>
    </cfRule>
    <cfRule type="expression" dxfId="604" priority="1844">
      <formula>IF(AND($J$10="Anskaffelse",$AA17="Gennemførsel"),TRUE,FALSE)</formula>
    </cfRule>
    <cfRule type="expression" dxfId="603" priority="1845">
      <formula>IF(AND($J$10="Analyse",$AA17="Anskaffelse"),TRUE,FALSE)</formula>
    </cfRule>
    <cfRule type="expression" dxfId="602" priority="1846">
      <formula>$AA17=$J$10</formula>
    </cfRule>
  </conditionalFormatting>
  <conditionalFormatting sqref="AF29:AR29 L18:AR18 B18:J18 B32:AR32 C19:AR20 AO21:AR21 AO24:AR28 C17:AR17 AO36:AR44 Y44:AN44">
    <cfRule type="expression" dxfId="601" priority="1854">
      <formula>$AI17="Hændelsen indtraf ikke"</formula>
    </cfRule>
    <cfRule type="expression" dxfId="600" priority="1855">
      <formula>$AI17="Hændelsen indtraf"</formula>
    </cfRule>
  </conditionalFormatting>
  <conditionalFormatting sqref="C29:AE29">
    <cfRule type="expression" dxfId="599" priority="1777">
      <formula>$AI29="Hændelsen indtraf ikke"</formula>
    </cfRule>
    <cfRule type="expression" dxfId="598" priority="1778">
      <formula>$AI29="Hændelsen indtraf"</formula>
    </cfRule>
  </conditionalFormatting>
  <conditionalFormatting sqref="B29">
    <cfRule type="expression" dxfId="597" priority="1432">
      <formula>$AI29="Hændelsen indtraf ikke"</formula>
    </cfRule>
    <cfRule type="expression" dxfId="596" priority="1433">
      <formula>$AI29="Hændelsen indtraf"</formula>
    </cfRule>
  </conditionalFormatting>
  <conditionalFormatting sqref="K18">
    <cfRule type="expression" dxfId="595" priority="1367">
      <formula>$AI18="Hændelsen indtraf ikke"</formula>
    </cfRule>
    <cfRule type="expression" dxfId="594" priority="1368">
      <formula>$AI18="Hændelsen indtraf"</formula>
    </cfRule>
  </conditionalFormatting>
  <conditionalFormatting sqref="AO46:AR47">
    <cfRule type="expression" dxfId="593" priority="1312">
      <formula>$AI46="Hændelsen indtraf ikke"</formula>
    </cfRule>
    <cfRule type="expression" dxfId="592" priority="1313">
      <formula>$AI46="Hændelsen indtraf"</formula>
    </cfRule>
  </conditionalFormatting>
  <conditionalFormatting sqref="B17">
    <cfRule type="expression" dxfId="591" priority="1282">
      <formula>$AI17="Hændelsen indtraf ikke"</formula>
    </cfRule>
    <cfRule type="expression" dxfId="590" priority="1283">
      <formula>$AI17="Hændelsen indtraf"</formula>
    </cfRule>
  </conditionalFormatting>
  <conditionalFormatting sqref="AO31:AR31">
    <cfRule type="expression" dxfId="589" priority="1193">
      <formula>$AI31="Hændelsen indtraf ikke"</formula>
    </cfRule>
    <cfRule type="expression" dxfId="588" priority="1194">
      <formula>$AI31="Hændelsen indtraf"</formula>
    </cfRule>
  </conditionalFormatting>
  <conditionalFormatting sqref="AO45:AR45">
    <cfRule type="expression" dxfId="587" priority="1173">
      <formula>$AI45="Hændelsen indtraf ikke"</formula>
    </cfRule>
    <cfRule type="expression" dxfId="586" priority="1174">
      <formula>$AI45="Hændelsen indtraf"</formula>
    </cfRule>
  </conditionalFormatting>
  <conditionalFormatting sqref="B30:F30 AO30:AR30">
    <cfRule type="expression" dxfId="585" priority="1205">
      <formula>$AI30="Hændelsen indtraf ikke"</formula>
    </cfRule>
    <cfRule type="expression" dxfId="584" priority="1206">
      <formula>$AI30="Hændelsen indtraf"</formula>
    </cfRule>
  </conditionalFormatting>
  <conditionalFormatting sqref="AO22:AR23">
    <cfRule type="expression" dxfId="583" priority="1159">
      <formula>$AI22="Hændelsen indtraf ikke"</formula>
    </cfRule>
    <cfRule type="expression" dxfId="582" priority="1160">
      <formula>$AI22="Hændelsen indtraf"</formula>
    </cfRule>
  </conditionalFormatting>
  <conditionalFormatting sqref="Z34">
    <cfRule type="containsText" dxfId="581" priority="1138" operator="containsText" text="↓">
      <formula>NOT(ISERROR(SEARCH("↓",Z34)))</formula>
    </cfRule>
    <cfRule type="containsText" dxfId="580" priority="1139" operator="containsText" text="↑">
      <formula>NOT(ISERROR(SEARCH("↑",Z34)))</formula>
    </cfRule>
  </conditionalFormatting>
  <conditionalFormatting sqref="B34:J34 L34:W34 AO33:AR33 AO35:AR35 Z34:AA34 AE34:AF34 AH34:AR34">
    <cfRule type="expression" dxfId="579" priority="1147">
      <formula>$AI33="Hændelsen indtraf ikke"</formula>
    </cfRule>
    <cfRule type="expression" dxfId="578" priority="1148">
      <formula>$AI33="Hændelsen indtraf"</formula>
    </cfRule>
  </conditionalFormatting>
  <conditionalFormatting sqref="K34">
    <cfRule type="expression" dxfId="577" priority="1133">
      <formula>$AI34="Hændelsen indtraf ikke"</formula>
    </cfRule>
    <cfRule type="expression" dxfId="576" priority="1134">
      <formula>$AI34="Hændelsen indtraf"</formula>
    </cfRule>
  </conditionalFormatting>
  <conditionalFormatting sqref="G30">
    <cfRule type="expression" dxfId="575" priority="1108">
      <formula>$AI30="Hændelsen indtraf ikke"</formula>
    </cfRule>
    <cfRule type="expression" dxfId="574" priority="1109">
      <formula>$AI30="Hændelsen indtraf"</formula>
    </cfRule>
  </conditionalFormatting>
  <conditionalFormatting sqref="B20">
    <cfRule type="expression" dxfId="573" priority="1090">
      <formula>$AI20="Hændelsen indtraf ikke"</formula>
    </cfRule>
    <cfRule type="expression" dxfId="572" priority="1091">
      <formula>$AI20="Hændelsen indtraf"</formula>
    </cfRule>
  </conditionalFormatting>
  <conditionalFormatting sqref="H30:X30 Z30 AB30:AN30">
    <cfRule type="expression" dxfId="571" priority="1088">
      <formula>$AI30="Hændelsen indtraf ikke"</formula>
    </cfRule>
    <cfRule type="expression" dxfId="570" priority="1089">
      <formula>$AI30="Hændelsen indtraf"</formula>
    </cfRule>
  </conditionalFormatting>
  <conditionalFormatting sqref="AF45:AN45">
    <cfRule type="expression" dxfId="569" priority="998">
      <formula>$AI45="Hændelsen indtraf ikke"</formula>
    </cfRule>
    <cfRule type="expression" dxfId="568" priority="999">
      <formula>$AI45="Hændelsen indtraf"</formula>
    </cfRule>
  </conditionalFormatting>
  <conditionalFormatting sqref="C45:AE45">
    <cfRule type="expression" dxfId="567" priority="990">
      <formula>$AI45="Hændelsen indtraf ikke"</formula>
    </cfRule>
    <cfRule type="expression" dxfId="566" priority="991">
      <formula>$AI45="Hændelsen indtraf"</formula>
    </cfRule>
  </conditionalFormatting>
  <conditionalFormatting sqref="C22:AN22">
    <cfRule type="expression" dxfId="565" priority="897">
      <formula>$AI22="Hændelsen indtraf ikke"</formula>
    </cfRule>
    <cfRule type="expression" dxfId="564" priority="898">
      <formula>$AI22="Hændelsen indtraf"</formula>
    </cfRule>
  </conditionalFormatting>
  <conditionalFormatting sqref="Y45">
    <cfRule type="cellIs" dxfId="563" priority="995" operator="greaterThan">
      <formula>9.5</formula>
    </cfRule>
    <cfRule type="cellIs" dxfId="562" priority="996" operator="between">
      <formula>0.5</formula>
      <formula>9.5</formula>
    </cfRule>
    <cfRule type="cellIs" dxfId="561" priority="997" operator="lessThan">
      <formula>-0.5</formula>
    </cfRule>
  </conditionalFormatting>
  <conditionalFormatting sqref="Z45">
    <cfRule type="containsText" dxfId="560" priority="993" operator="containsText" text="↓">
      <formula>NOT(ISERROR(SEARCH("↓",Z45)))</formula>
    </cfRule>
    <cfRule type="containsText" dxfId="559" priority="994" operator="containsText" text="↑">
      <formula>NOT(ISERROR(SEARCH("↑",Z45)))</formula>
    </cfRule>
  </conditionalFormatting>
  <conditionalFormatting sqref="AH45 AM45 AC45">
    <cfRule type="expression" dxfId="558" priority="992">
      <formula>IF(AND($AC45="Ja",$AB45="Ja"),TRUE,FALSE)</formula>
    </cfRule>
  </conditionalFormatting>
  <conditionalFormatting sqref="B45">
    <cfRule type="expression" dxfId="557" priority="988">
      <formula>$AI45="Hændelsen indtraf ikke"</formula>
    </cfRule>
    <cfRule type="expression" dxfId="556" priority="989">
      <formula>$AI45="Hændelsen indtraf"</formula>
    </cfRule>
  </conditionalFormatting>
  <conditionalFormatting sqref="T41">
    <cfRule type="cellIs" dxfId="555" priority="983" operator="greaterThan">
      <formula>9.5</formula>
    </cfRule>
    <cfRule type="cellIs" dxfId="554" priority="984" operator="between">
      <formula>0.5</formula>
      <formula>9.5</formula>
    </cfRule>
    <cfRule type="cellIs" dxfId="553" priority="985" operator="lessThan">
      <formula>-0.5</formula>
    </cfRule>
  </conditionalFormatting>
  <conditionalFormatting sqref="U41">
    <cfRule type="containsText" dxfId="552" priority="981" operator="containsText" text="↓">
      <formula>NOT(ISERROR(SEARCH("↓",U41)))</formula>
    </cfRule>
    <cfRule type="containsText" dxfId="551" priority="982" operator="containsText" text="↑">
      <formula>NOT(ISERROR(SEARCH("↑",U41)))</formula>
    </cfRule>
  </conditionalFormatting>
  <conditionalFormatting sqref="AC41 AH41 X41">
    <cfRule type="expression" dxfId="550" priority="980">
      <formula>IF(AND($AC41="Ja",$AB41="Ja"),TRUE,FALSE)</formula>
    </cfRule>
  </conditionalFormatting>
  <conditionalFormatting sqref="AA41:AI41">
    <cfRule type="expression" dxfId="549" priority="986">
      <formula>$AI41="Hændelsen indtraf ikke"</formula>
    </cfRule>
    <cfRule type="expression" dxfId="548" priority="987">
      <formula>$AI41="Hændelsen indtraf"</formula>
    </cfRule>
  </conditionalFormatting>
  <conditionalFormatting sqref="C41:Z41 AJ41:AN41">
    <cfRule type="expression" dxfId="547" priority="978">
      <formula>$AI41="Hændelsen indtraf ikke"</formula>
    </cfRule>
    <cfRule type="expression" dxfId="546" priority="979">
      <formula>$AI41="Hændelsen indtraf"</formula>
    </cfRule>
  </conditionalFormatting>
  <conditionalFormatting sqref="B41">
    <cfRule type="expression" dxfId="545" priority="976">
      <formula>$AI41="Hændelsen indtraf ikke"</formula>
    </cfRule>
    <cfRule type="expression" dxfId="544" priority="977">
      <formula>$AI41="Hændelsen indtraf"</formula>
    </cfRule>
  </conditionalFormatting>
  <conditionalFormatting sqref="C24:G24 I24:AN24">
    <cfRule type="expression" dxfId="543" priority="883">
      <formula>$AI24="Hændelsen indtraf ikke"</formula>
    </cfRule>
    <cfRule type="expression" dxfId="542" priority="884">
      <formula>$AI24="Hændelsen indtraf"</formula>
    </cfRule>
  </conditionalFormatting>
  <conditionalFormatting sqref="AB34:AD34">
    <cfRule type="expression" dxfId="541" priority="812">
      <formula>$AI34="Hændelsen indtraf ikke"</formula>
    </cfRule>
    <cfRule type="expression" dxfId="540" priority="813">
      <formula>$AI34="Hændelsen indtraf"</formula>
    </cfRule>
  </conditionalFormatting>
  <conditionalFormatting sqref="C31:G31 I31:AN31">
    <cfRule type="expression" dxfId="539" priority="867">
      <formula>$AI31="Hændelsen indtraf ikke"</formula>
    </cfRule>
    <cfRule type="expression" dxfId="538" priority="868">
      <formula>$AI31="Hændelsen indtraf"</formula>
    </cfRule>
  </conditionalFormatting>
  <conditionalFormatting sqref="B22">
    <cfRule type="expression" dxfId="537" priority="885">
      <formula>$AI22="Hændelsen indtraf ikke"</formula>
    </cfRule>
    <cfRule type="expression" dxfId="536" priority="886">
      <formula>$AI22="Hændelsen indtraf"</formula>
    </cfRule>
  </conditionalFormatting>
  <conditionalFormatting sqref="Y22">
    <cfRule type="cellIs" dxfId="535" priority="890" operator="greaterThan">
      <formula>9.5</formula>
    </cfRule>
    <cfRule type="cellIs" dxfId="534" priority="891" operator="between">
      <formula>0.5</formula>
      <formula>9.5</formula>
    </cfRule>
    <cfRule type="cellIs" dxfId="533" priority="892" operator="lessThan">
      <formula>-0.5</formula>
    </cfRule>
  </conditionalFormatting>
  <conditionalFormatting sqref="Z22">
    <cfRule type="containsText" dxfId="532" priority="888" operator="containsText" text="↓">
      <formula>NOT(ISERROR(SEARCH("↓",Z22)))</formula>
    </cfRule>
    <cfRule type="containsText" dxfId="531" priority="889" operator="containsText" text="↑">
      <formula>NOT(ISERROR(SEARCH("↑",Z22)))</formula>
    </cfRule>
  </conditionalFormatting>
  <conditionalFormatting sqref="AC22">
    <cfRule type="expression" dxfId="530" priority="887">
      <formula>IF(AND($AC22="Ja",$AB22="Ja"),TRUE,FALSE)</formula>
    </cfRule>
  </conditionalFormatting>
  <conditionalFormatting sqref="H36">
    <cfRule type="expression" dxfId="529" priority="778">
      <formula>$AI36="Hændelsen indtraf ikke"</formula>
    </cfRule>
    <cfRule type="expression" dxfId="528" priority="779">
      <formula>$AI36="Hændelsen indtraf"</formula>
    </cfRule>
  </conditionalFormatting>
  <conditionalFormatting sqref="B19">
    <cfRule type="expression" dxfId="527" priority="913">
      <formula>$AI19="Hændelsen indtraf ikke"</formula>
    </cfRule>
    <cfRule type="expression" dxfId="526" priority="914">
      <formula>$AI19="Hændelsen indtraf"</formula>
    </cfRule>
  </conditionalFormatting>
  <conditionalFormatting sqref="H24">
    <cfRule type="expression" dxfId="525" priority="869">
      <formula>$AI24="Hændelsen indtraf ikke"</formula>
    </cfRule>
    <cfRule type="expression" dxfId="524" priority="870">
      <formula>$AI24="Hændelsen indtraf"</formula>
    </cfRule>
  </conditionalFormatting>
  <conditionalFormatting sqref="Y24">
    <cfRule type="cellIs" dxfId="523" priority="876" operator="greaterThan">
      <formula>9.5</formula>
    </cfRule>
    <cfRule type="cellIs" dxfId="522" priority="877" operator="between">
      <formula>0.5</formula>
      <formula>9.5</formula>
    </cfRule>
    <cfRule type="cellIs" dxfId="521" priority="878" operator="lessThan">
      <formula>-0.5</formula>
    </cfRule>
  </conditionalFormatting>
  <conditionalFormatting sqref="Z24">
    <cfRule type="containsText" dxfId="520" priority="874" operator="containsText" text="↓">
      <formula>NOT(ISERROR(SEARCH("↓",Z24)))</formula>
    </cfRule>
    <cfRule type="containsText" dxfId="519" priority="875" operator="containsText" text="↑">
      <formula>NOT(ISERROR(SEARCH("↑",Z24)))</formula>
    </cfRule>
  </conditionalFormatting>
  <conditionalFormatting sqref="AC24">
    <cfRule type="expression" dxfId="518" priority="873">
      <formula>IF(AND($AC24="Ja",$AB24="Ja"),TRUE,FALSE)</formula>
    </cfRule>
  </conditionalFormatting>
  <conditionalFormatting sqref="C35:G35 I35:W35 Z35:AN35">
    <cfRule type="expression" dxfId="517" priority="835">
      <formula>$AI35="Hændelsen indtraf ikke"</formula>
    </cfRule>
    <cfRule type="expression" dxfId="516" priority="836">
      <formula>$AI35="Hændelsen indtraf"</formula>
    </cfRule>
  </conditionalFormatting>
  <conditionalFormatting sqref="B24">
    <cfRule type="expression" dxfId="515" priority="871">
      <formula>$AI24="Hændelsen indtraf ikke"</formula>
    </cfRule>
    <cfRule type="expression" dxfId="514" priority="872">
      <formula>$AI24="Hændelsen indtraf"</formula>
    </cfRule>
  </conditionalFormatting>
  <conditionalFormatting sqref="Y31">
    <cfRule type="cellIs" dxfId="513" priority="860" operator="greaterThan">
      <formula>9.5</formula>
    </cfRule>
    <cfRule type="cellIs" dxfId="512" priority="861" operator="between">
      <formula>0.5</formula>
      <formula>9.5</formula>
    </cfRule>
    <cfRule type="cellIs" dxfId="511" priority="862" operator="lessThan">
      <formula>-0.5</formula>
    </cfRule>
  </conditionalFormatting>
  <conditionalFormatting sqref="Z31">
    <cfRule type="containsText" dxfId="510" priority="858" operator="containsText" text="↓">
      <formula>NOT(ISERROR(SEARCH("↓",Z31)))</formula>
    </cfRule>
    <cfRule type="containsText" dxfId="509" priority="859" operator="containsText" text="↑">
      <formula>NOT(ISERROR(SEARCH("↑",Z31)))</formula>
    </cfRule>
  </conditionalFormatting>
  <conditionalFormatting sqref="AC31">
    <cfRule type="expression" dxfId="508" priority="857">
      <formula>IF(AND($AC31="Ja",$AB31="Ja"),TRUE,FALSE)</formula>
    </cfRule>
  </conditionalFormatting>
  <conditionalFormatting sqref="B31">
    <cfRule type="expression" dxfId="507" priority="855">
      <formula>$AI31="Hændelsen indtraf ikke"</formula>
    </cfRule>
    <cfRule type="expression" dxfId="506" priority="856">
      <formula>$AI31="Hændelsen indtraf"</formula>
    </cfRule>
  </conditionalFormatting>
  <conditionalFormatting sqref="H31">
    <cfRule type="expression" dxfId="505" priority="853">
      <formula>$AI31="Hændelsen indtraf ikke"</formula>
    </cfRule>
    <cfRule type="expression" dxfId="504" priority="854">
      <formula>$AI31="Hændelsen indtraf"</formula>
    </cfRule>
  </conditionalFormatting>
  <conditionalFormatting sqref="Y33">
    <cfRule type="cellIs" dxfId="503" priority="844" operator="greaterThan">
      <formula>9.5</formula>
    </cfRule>
    <cfRule type="cellIs" dxfId="502" priority="845" operator="between">
      <formula>0.5</formula>
      <formula>9.5</formula>
    </cfRule>
    <cfRule type="cellIs" dxfId="501" priority="846" operator="lessThan">
      <formula>-0.5</formula>
    </cfRule>
  </conditionalFormatting>
  <conditionalFormatting sqref="Z33">
    <cfRule type="containsText" dxfId="500" priority="842" operator="containsText" text="↓">
      <formula>NOT(ISERROR(SEARCH("↓",Z33)))</formula>
    </cfRule>
    <cfRule type="containsText" dxfId="499" priority="843" operator="containsText" text="↑">
      <formula>NOT(ISERROR(SEARCH("↑",Z33)))</formula>
    </cfRule>
  </conditionalFormatting>
  <conditionalFormatting sqref="AC33">
    <cfRule type="expression" dxfId="498" priority="841">
      <formula>IF(AND($AC33="Ja",$AB33="Ja"),TRUE,FALSE)</formula>
    </cfRule>
  </conditionalFormatting>
  <conditionalFormatting sqref="C33:G33 I33:AN33">
    <cfRule type="expression" dxfId="497" priority="851">
      <formula>$AI33="Hændelsen indtraf ikke"</formula>
    </cfRule>
    <cfRule type="expression" dxfId="496" priority="852">
      <formula>$AI33="Hændelsen indtraf"</formula>
    </cfRule>
  </conditionalFormatting>
  <conditionalFormatting sqref="B33">
    <cfRule type="expression" dxfId="495" priority="839">
      <formula>$AI33="Hændelsen indtraf ikke"</formula>
    </cfRule>
    <cfRule type="expression" dxfId="494" priority="840">
      <formula>$AI33="Hændelsen indtraf"</formula>
    </cfRule>
  </conditionalFormatting>
  <conditionalFormatting sqref="H33">
    <cfRule type="expression" dxfId="493" priority="837">
      <formula>$AI33="Hændelsen indtraf ikke"</formula>
    </cfRule>
    <cfRule type="expression" dxfId="492" priority="838">
      <formula>$AI33="Hændelsen indtraf"</formula>
    </cfRule>
  </conditionalFormatting>
  <conditionalFormatting sqref="Z35">
    <cfRule type="containsText" dxfId="491" priority="826" operator="containsText" text="↓">
      <formula>NOT(ISERROR(SEARCH("↓",Z35)))</formula>
    </cfRule>
    <cfRule type="containsText" dxfId="490" priority="827" operator="containsText" text="↑">
      <formula>NOT(ISERROR(SEARCH("↑",Z35)))</formula>
    </cfRule>
  </conditionalFormatting>
  <conditionalFormatting sqref="AC35">
    <cfRule type="expression" dxfId="489" priority="825">
      <formula>IF(AND($AC35="Ja",$AB35="Ja"),TRUE,FALSE)</formula>
    </cfRule>
  </conditionalFormatting>
  <conditionalFormatting sqref="B35">
    <cfRule type="expression" dxfId="488" priority="823">
      <formula>$AI35="Hændelsen indtraf ikke"</formula>
    </cfRule>
    <cfRule type="expression" dxfId="487" priority="824">
      <formula>$AI35="Hændelsen indtraf"</formula>
    </cfRule>
  </conditionalFormatting>
  <conditionalFormatting sqref="H35">
    <cfRule type="expression" dxfId="486" priority="821">
      <formula>$AI35="Hændelsen indtraf ikke"</formula>
    </cfRule>
    <cfRule type="expression" dxfId="485" priority="822">
      <formula>$AI35="Hændelsen indtraf"</formula>
    </cfRule>
  </conditionalFormatting>
  <conditionalFormatting sqref="AG34">
    <cfRule type="expression" dxfId="484" priority="809">
      <formula>$AI34="Hændelsen indtraf ikke"</formula>
    </cfRule>
    <cfRule type="expression" dxfId="483" priority="810">
      <formula>$AI34="Hændelsen indtraf"</formula>
    </cfRule>
  </conditionalFormatting>
  <conditionalFormatting sqref="Y34">
    <cfRule type="cellIs" dxfId="482" priority="814" operator="greaterThan">
      <formula>9.5</formula>
    </cfRule>
    <cfRule type="cellIs" dxfId="481" priority="815" operator="between">
      <formula>0.5</formula>
      <formula>9.5</formula>
    </cfRule>
    <cfRule type="cellIs" dxfId="480" priority="816" operator="lessThan">
      <formula>-0.5</formula>
    </cfRule>
  </conditionalFormatting>
  <conditionalFormatting sqref="X34:Y34">
    <cfRule type="expression" dxfId="479" priority="817">
      <formula>$AI34="Hændelsen indtraf ikke"</formula>
    </cfRule>
    <cfRule type="expression" dxfId="478" priority="818">
      <formula>$AI34="Hændelsen indtraf"</formula>
    </cfRule>
  </conditionalFormatting>
  <conditionalFormatting sqref="AC34">
    <cfRule type="expression" dxfId="477" priority="811">
      <formula>IF(AND($AC34="Ja",$AB34="Ja"),TRUE,FALSE)</formula>
    </cfRule>
  </conditionalFormatting>
  <conditionalFormatting sqref="Y36">
    <cfRule type="cellIs" dxfId="476" priority="800" operator="greaterThan">
      <formula>9.5</formula>
    </cfRule>
    <cfRule type="cellIs" dxfId="475" priority="801" operator="between">
      <formula>0.5</formula>
      <formula>9.5</formula>
    </cfRule>
    <cfRule type="cellIs" dxfId="474" priority="802" operator="lessThan">
      <formula>-0.5</formula>
    </cfRule>
  </conditionalFormatting>
  <conditionalFormatting sqref="Z36">
    <cfRule type="containsText" dxfId="473" priority="798" operator="containsText" text="↓">
      <formula>NOT(ISERROR(SEARCH("↓",Z36)))</formula>
    </cfRule>
    <cfRule type="containsText" dxfId="472" priority="799" operator="containsText" text="↑">
      <formula>NOT(ISERROR(SEARCH("↑",Z36)))</formula>
    </cfRule>
  </conditionalFormatting>
  <conditionalFormatting sqref="AC36">
    <cfRule type="expression" dxfId="471" priority="797">
      <formula>IF(AND($AC36="Ja",$AB36="Ja"),TRUE,FALSE)</formula>
    </cfRule>
  </conditionalFormatting>
  <conditionalFormatting sqref="C36:G36 J36:W36 Y36:AN36">
    <cfRule type="expression" dxfId="470" priority="807">
      <formula>$AI36="Hændelsen indtraf ikke"</formula>
    </cfRule>
    <cfRule type="expression" dxfId="469" priority="808">
      <formula>$AI36="Hændelsen indtraf"</formula>
    </cfRule>
  </conditionalFormatting>
  <conditionalFormatting sqref="B36">
    <cfRule type="expression" dxfId="468" priority="795">
      <formula>$AI36="Hændelsen indtraf ikke"</formula>
    </cfRule>
    <cfRule type="expression" dxfId="467" priority="796">
      <formula>$AI36="Hændelsen indtraf"</formula>
    </cfRule>
  </conditionalFormatting>
  <conditionalFormatting sqref="Y35">
    <cfRule type="cellIs" dxfId="466" priority="788" operator="greaterThan">
      <formula>9.5</formula>
    </cfRule>
    <cfRule type="cellIs" dxfId="465" priority="789" operator="between">
      <formula>0.5</formula>
      <formula>9.5</formula>
    </cfRule>
    <cfRule type="cellIs" dxfId="464" priority="790" operator="lessThan">
      <formula>-0.5</formula>
    </cfRule>
  </conditionalFormatting>
  <conditionalFormatting sqref="Y35">
    <cfRule type="expression" dxfId="463" priority="791">
      <formula>$AI35="Hændelsen indtraf ikke"</formula>
    </cfRule>
    <cfRule type="expression" dxfId="462" priority="792">
      <formula>$AI35="Hændelsen indtraf"</formula>
    </cfRule>
  </conditionalFormatting>
  <conditionalFormatting sqref="X35">
    <cfRule type="expression" dxfId="461" priority="786">
      <formula>$AI35="Hændelsen indtraf ikke"</formula>
    </cfRule>
    <cfRule type="expression" dxfId="460" priority="787">
      <formula>$AI35="Hændelsen indtraf"</formula>
    </cfRule>
  </conditionalFormatting>
  <conditionalFormatting sqref="AB38">
    <cfRule type="expression" dxfId="459" priority="743">
      <formula>IF(AND($AC38="Ja",$AB38="Ja"),TRUE,FALSE)</formula>
    </cfRule>
  </conditionalFormatting>
  <conditionalFormatting sqref="M38:W38 AB38:AL38">
    <cfRule type="expression" dxfId="458" priority="753">
      <formula>$AI38="Hændelsen indtraf ikke"</formula>
    </cfRule>
    <cfRule type="expression" dxfId="457" priority="754">
      <formula>$AI38="Hændelsen indtraf"</formula>
    </cfRule>
  </conditionalFormatting>
  <conditionalFormatting sqref="A38 AN38">
    <cfRule type="expression" dxfId="456" priority="741">
      <formula>$AI38="Hændelsen indtraf ikke"</formula>
    </cfRule>
    <cfRule type="expression" dxfId="455" priority="742">
      <formula>$AI38="Hændelsen indtraf"</formula>
    </cfRule>
  </conditionalFormatting>
  <conditionalFormatting sqref="C38:G38 I38:L38">
    <cfRule type="expression" dxfId="454" priority="737">
      <formula>$AI38="Hændelsen indtraf ikke"</formula>
    </cfRule>
    <cfRule type="expression" dxfId="453" priority="738">
      <formula>$AI38="Hændelsen indtraf"</formula>
    </cfRule>
  </conditionalFormatting>
  <conditionalFormatting sqref="B38">
    <cfRule type="expression" dxfId="452" priority="735">
      <formula>$AI38="Hændelsen indtraf ikke"</formula>
    </cfRule>
    <cfRule type="expression" dxfId="451" priority="736">
      <formula>$AI38="Hændelsen indtraf"</formula>
    </cfRule>
  </conditionalFormatting>
  <conditionalFormatting sqref="H38">
    <cfRule type="expression" dxfId="450" priority="733">
      <formula>$AI38="Hændelsen indtraf ikke"</formula>
    </cfRule>
    <cfRule type="expression" dxfId="449" priority="734">
      <formula>$AI38="Hændelsen indtraf"</formula>
    </cfRule>
  </conditionalFormatting>
  <conditionalFormatting sqref="AA38">
    <cfRule type="expression" dxfId="448" priority="709">
      <formula>$AI38="Hændelsen indtraf ikke"</formula>
    </cfRule>
    <cfRule type="expression" dxfId="447" priority="710">
      <formula>$AI38="Hændelsen indtraf"</formula>
    </cfRule>
  </conditionalFormatting>
  <conditionalFormatting sqref="Z38">
    <cfRule type="containsText" dxfId="446" priority="701" operator="containsText" text="↓">
      <formula>NOT(ISERROR(SEARCH("↓",Z38)))</formula>
    </cfRule>
    <cfRule type="containsText" dxfId="445" priority="702" operator="containsText" text="↑">
      <formula>NOT(ISERROR(SEARCH("↑",Z38)))</formula>
    </cfRule>
  </conditionalFormatting>
  <conditionalFormatting sqref="Z38">
    <cfRule type="expression" dxfId="444" priority="703">
      <formula>$AI38="Hændelsen indtraf ikke"</formula>
    </cfRule>
    <cfRule type="expression" dxfId="443" priority="704">
      <formula>$AI38="Hændelsen indtraf"</formula>
    </cfRule>
  </conditionalFormatting>
  <conditionalFormatting sqref="Y38">
    <cfRule type="cellIs" dxfId="442" priority="696" operator="greaterThan">
      <formula>9.5</formula>
    </cfRule>
    <cfRule type="cellIs" dxfId="441" priority="697" operator="between">
      <formula>0.5</formula>
      <formula>9.5</formula>
    </cfRule>
    <cfRule type="cellIs" dxfId="440" priority="698" operator="lessThan">
      <formula>-0.5</formula>
    </cfRule>
  </conditionalFormatting>
  <conditionalFormatting sqref="Y38">
    <cfRule type="expression" dxfId="439" priority="699">
      <formula>$AI38="Hændelsen indtraf ikke"</formula>
    </cfRule>
    <cfRule type="expression" dxfId="438" priority="700">
      <formula>$AI38="Hændelsen indtraf"</formula>
    </cfRule>
  </conditionalFormatting>
  <conditionalFormatting sqref="X38">
    <cfRule type="expression" dxfId="437" priority="694">
      <formula>$AI38="Hændelsen indtraf ikke"</formula>
    </cfRule>
    <cfRule type="expression" dxfId="436" priority="695">
      <formula>$AI38="Hændelsen indtraf"</formula>
    </cfRule>
  </conditionalFormatting>
  <conditionalFormatting sqref="AM38">
    <cfRule type="expression" dxfId="435" priority="596">
      <formula>$AI38="Hændelsen indtraf ikke"</formula>
    </cfRule>
    <cfRule type="expression" dxfId="434" priority="597">
      <formula>$AI38="Hændelsen indtraf"</formula>
    </cfRule>
  </conditionalFormatting>
  <conditionalFormatting sqref="Z40">
    <cfRule type="expression" dxfId="433" priority="455">
      <formula>$AI40="Hændelsen indtraf ikke"</formula>
    </cfRule>
    <cfRule type="expression" dxfId="432" priority="456">
      <formula>$AI40="Hændelsen indtraf"</formula>
    </cfRule>
  </conditionalFormatting>
  <conditionalFormatting sqref="AM46:AM47">
    <cfRule type="expression" dxfId="431" priority="488">
      <formula>$AI46="Hændelsen indtraf ikke"</formula>
    </cfRule>
    <cfRule type="expression" dxfId="430" priority="489">
      <formula>$AI46="Hændelsen indtraf"</formula>
    </cfRule>
  </conditionalFormatting>
  <conditionalFormatting sqref="AB43">
    <cfRule type="expression" dxfId="429" priority="569">
      <formula>IF(AND($AC43="Ja",$AB43="Ja"),TRUE,FALSE)</formula>
    </cfRule>
  </conditionalFormatting>
  <conditionalFormatting sqref="M43:W43 AB43:AL43">
    <cfRule type="expression" dxfId="428" priority="570">
      <formula>$AI43="Hændelsen indtraf ikke"</formula>
    </cfRule>
    <cfRule type="expression" dxfId="427" priority="571">
      <formula>$AI43="Hændelsen indtraf"</formula>
    </cfRule>
  </conditionalFormatting>
  <conditionalFormatting sqref="C43:G43 I43:L43">
    <cfRule type="expression" dxfId="426" priority="565">
      <formula>$AI43="Hændelsen indtraf ikke"</formula>
    </cfRule>
    <cfRule type="expression" dxfId="425" priority="566">
      <formula>$AI43="Hændelsen indtraf"</formula>
    </cfRule>
  </conditionalFormatting>
  <conditionalFormatting sqref="B43">
    <cfRule type="expression" dxfId="424" priority="563">
      <formula>$AI43="Hændelsen indtraf ikke"</formula>
    </cfRule>
    <cfRule type="expression" dxfId="423" priority="564">
      <formula>$AI43="Hændelsen indtraf"</formula>
    </cfRule>
  </conditionalFormatting>
  <conditionalFormatting sqref="H43">
    <cfRule type="expression" dxfId="422" priority="561">
      <formula>$AI43="Hændelsen indtraf ikke"</formula>
    </cfRule>
    <cfRule type="expression" dxfId="421" priority="562">
      <formula>$AI43="Hændelsen indtraf"</formula>
    </cfRule>
  </conditionalFormatting>
  <conditionalFormatting sqref="AA43">
    <cfRule type="expression" dxfId="420" priority="559">
      <formula>$AI43="Hændelsen indtraf ikke"</formula>
    </cfRule>
    <cfRule type="expression" dxfId="419" priority="560">
      <formula>$AI43="Hændelsen indtraf"</formula>
    </cfRule>
  </conditionalFormatting>
  <conditionalFormatting sqref="Z43">
    <cfRule type="containsText" dxfId="418" priority="551" operator="containsText" text="↓">
      <formula>NOT(ISERROR(SEARCH("↓",Z43)))</formula>
    </cfRule>
    <cfRule type="containsText" dxfId="417" priority="552" operator="containsText" text="↑">
      <formula>NOT(ISERROR(SEARCH("↑",Z43)))</formula>
    </cfRule>
  </conditionalFormatting>
  <conditionalFormatting sqref="Z43">
    <cfRule type="expression" dxfId="416" priority="553">
      <formula>$AI43="Hændelsen indtraf ikke"</formula>
    </cfRule>
    <cfRule type="expression" dxfId="415" priority="554">
      <formula>$AI43="Hændelsen indtraf"</formula>
    </cfRule>
  </conditionalFormatting>
  <conditionalFormatting sqref="Y43">
    <cfRule type="cellIs" dxfId="414" priority="546" operator="greaterThan">
      <formula>9.5</formula>
    </cfRule>
    <cfRule type="cellIs" dxfId="413" priority="547" operator="between">
      <formula>0.5</formula>
      <formula>9.5</formula>
    </cfRule>
    <cfRule type="cellIs" dxfId="412" priority="548" operator="lessThan">
      <formula>-0.5</formula>
    </cfRule>
  </conditionalFormatting>
  <conditionalFormatting sqref="Y43">
    <cfRule type="expression" dxfId="411" priority="549">
      <formula>$AI43="Hændelsen indtraf ikke"</formula>
    </cfRule>
    <cfRule type="expression" dxfId="410" priority="550">
      <formula>$AI43="Hændelsen indtraf"</formula>
    </cfRule>
  </conditionalFormatting>
  <conditionalFormatting sqref="X43">
    <cfRule type="expression" dxfId="409" priority="544">
      <formula>$AI43="Hændelsen indtraf ikke"</formula>
    </cfRule>
    <cfRule type="expression" dxfId="408" priority="545">
      <formula>$AI43="Hændelsen indtraf"</formula>
    </cfRule>
  </conditionalFormatting>
  <conditionalFormatting sqref="X40">
    <cfRule type="expression" dxfId="407" priority="437">
      <formula>$AI40="Hændelsen indtraf ikke"</formula>
    </cfRule>
    <cfRule type="expression" dxfId="406" priority="438">
      <formula>$AI40="Hændelsen indtraf"</formula>
    </cfRule>
  </conditionalFormatting>
  <conditionalFormatting sqref="H26">
    <cfRule type="expression" dxfId="405" priority="419">
      <formula>$AI26="Hændelsen indtraf ikke"</formula>
    </cfRule>
    <cfRule type="expression" dxfId="404" priority="420">
      <formula>$AI26="Hændelsen indtraf"</formula>
    </cfRule>
  </conditionalFormatting>
  <conditionalFormatting sqref="AB46">
    <cfRule type="expression" dxfId="403" priority="515">
      <formula>IF(AND($AC46="Ja",$AB46="Ja"),TRUE,FALSE)</formula>
    </cfRule>
  </conditionalFormatting>
  <conditionalFormatting sqref="M46:W46 AB46:AL46 AE47:AL47">
    <cfRule type="expression" dxfId="402" priority="516">
      <formula>$AI46="Hændelsen indtraf ikke"</formula>
    </cfRule>
    <cfRule type="expression" dxfId="401" priority="517">
      <formula>$AI46="Hændelsen indtraf"</formula>
    </cfRule>
  </conditionalFormatting>
  <conditionalFormatting sqref="AN46:AN47">
    <cfRule type="expression" dxfId="400" priority="513">
      <formula>$AI46="Hændelsen indtraf ikke"</formula>
    </cfRule>
    <cfRule type="expression" dxfId="399" priority="514">
      <formula>$AI46="Hændelsen indtraf"</formula>
    </cfRule>
  </conditionalFormatting>
  <conditionalFormatting sqref="C46:G47 I46:L46">
    <cfRule type="expression" dxfId="398" priority="511">
      <formula>$AI46="Hændelsen indtraf ikke"</formula>
    </cfRule>
    <cfRule type="expression" dxfId="397" priority="512">
      <formula>$AI46="Hændelsen indtraf"</formula>
    </cfRule>
  </conditionalFormatting>
  <conditionalFormatting sqref="B46:B47">
    <cfRule type="expression" dxfId="396" priority="509">
      <formula>$AI46="Hændelsen indtraf ikke"</formula>
    </cfRule>
    <cfRule type="expression" dxfId="395" priority="510">
      <formula>$AI46="Hændelsen indtraf"</formula>
    </cfRule>
  </conditionalFormatting>
  <conditionalFormatting sqref="H46">
    <cfRule type="expression" dxfId="394" priority="507">
      <formula>$AI46="Hændelsen indtraf ikke"</formula>
    </cfRule>
    <cfRule type="expression" dxfId="393" priority="508">
      <formula>$AI46="Hændelsen indtraf"</formula>
    </cfRule>
  </conditionalFormatting>
  <conditionalFormatting sqref="AA46">
    <cfRule type="expression" dxfId="392" priority="505">
      <formula>$AI46="Hændelsen indtraf ikke"</formula>
    </cfRule>
    <cfRule type="expression" dxfId="391" priority="506">
      <formula>$AI46="Hændelsen indtraf"</formula>
    </cfRule>
  </conditionalFormatting>
  <conditionalFormatting sqref="Z46">
    <cfRule type="containsText" dxfId="390" priority="497" operator="containsText" text="↓">
      <formula>NOT(ISERROR(SEARCH("↓",Z46)))</formula>
    </cfRule>
    <cfRule type="containsText" dxfId="389" priority="498" operator="containsText" text="↑">
      <formula>NOT(ISERROR(SEARCH("↑",Z46)))</formula>
    </cfRule>
  </conditionalFormatting>
  <conditionalFormatting sqref="Z46">
    <cfRule type="expression" dxfId="388" priority="499">
      <formula>$AI46="Hændelsen indtraf ikke"</formula>
    </cfRule>
    <cfRule type="expression" dxfId="387" priority="500">
      <formula>$AI46="Hændelsen indtraf"</formula>
    </cfRule>
  </conditionalFormatting>
  <conditionalFormatting sqref="Y46">
    <cfRule type="cellIs" dxfId="386" priority="492" operator="greaterThan">
      <formula>9.5</formula>
    </cfRule>
    <cfRule type="cellIs" dxfId="385" priority="493" operator="between">
      <formula>0.5</formula>
      <formula>9.5</formula>
    </cfRule>
    <cfRule type="cellIs" dxfId="384" priority="494" operator="lessThan">
      <formula>-0.5</formula>
    </cfRule>
  </conditionalFormatting>
  <conditionalFormatting sqref="Y46">
    <cfRule type="expression" dxfId="383" priority="495">
      <formula>$AI46="Hændelsen indtraf ikke"</formula>
    </cfRule>
    <cfRule type="expression" dxfId="382" priority="496">
      <formula>$AI46="Hændelsen indtraf"</formula>
    </cfRule>
  </conditionalFormatting>
  <conditionalFormatting sqref="X46">
    <cfRule type="expression" dxfId="381" priority="490">
      <formula>$AI46="Hændelsen indtraf ikke"</formula>
    </cfRule>
    <cfRule type="expression" dxfId="380" priority="491">
      <formula>$AI46="Hændelsen indtraf"</formula>
    </cfRule>
  </conditionalFormatting>
  <conditionalFormatting sqref="C26:G26">
    <cfRule type="expression" dxfId="379" priority="423">
      <formula>$AI26="Hændelsen indtraf ikke"</formula>
    </cfRule>
    <cfRule type="expression" dxfId="378" priority="424">
      <formula>$AI26="Hændelsen indtraf"</formula>
    </cfRule>
  </conditionalFormatting>
  <conditionalFormatting sqref="AB40">
    <cfRule type="expression" dxfId="377" priority="471">
      <formula>IF(AND($AC40="Ja",$AB40="Ja"),TRUE,FALSE)</formula>
    </cfRule>
  </conditionalFormatting>
  <conditionalFormatting sqref="M40:W40 AB40:AL40">
    <cfRule type="expression" dxfId="376" priority="472">
      <formula>$AI40="Hændelsen indtraf ikke"</formula>
    </cfRule>
    <cfRule type="expression" dxfId="375" priority="473">
      <formula>$AI40="Hændelsen indtraf"</formula>
    </cfRule>
  </conditionalFormatting>
  <conditionalFormatting sqref="AN40">
    <cfRule type="expression" dxfId="374" priority="469">
      <formula>$AI40="Hændelsen indtraf ikke"</formula>
    </cfRule>
    <cfRule type="expression" dxfId="373" priority="470">
      <formula>$AI40="Hændelsen indtraf"</formula>
    </cfRule>
  </conditionalFormatting>
  <conditionalFormatting sqref="C40:G40 I40:L40">
    <cfRule type="expression" dxfId="372" priority="467">
      <formula>$AI40="Hændelsen indtraf ikke"</formula>
    </cfRule>
    <cfRule type="expression" dxfId="371" priority="468">
      <formula>$AI40="Hændelsen indtraf"</formula>
    </cfRule>
  </conditionalFormatting>
  <conditionalFormatting sqref="B40">
    <cfRule type="expression" dxfId="370" priority="465">
      <formula>$AI40="Hændelsen indtraf ikke"</formula>
    </cfRule>
    <cfRule type="expression" dxfId="369" priority="466">
      <formula>$AI40="Hændelsen indtraf"</formula>
    </cfRule>
  </conditionalFormatting>
  <conditionalFormatting sqref="H40">
    <cfRule type="expression" dxfId="368" priority="463">
      <formula>$AI40="Hændelsen indtraf ikke"</formula>
    </cfRule>
    <cfRule type="expression" dxfId="367" priority="464">
      <formula>$AI40="Hændelsen indtraf"</formula>
    </cfRule>
  </conditionalFormatting>
  <conditionalFormatting sqref="AA40">
    <cfRule type="expression" dxfId="366" priority="461">
      <formula>$AI40="Hændelsen indtraf ikke"</formula>
    </cfRule>
    <cfRule type="expression" dxfId="365" priority="462">
      <formula>$AI40="Hændelsen indtraf"</formula>
    </cfRule>
  </conditionalFormatting>
  <conditionalFormatting sqref="Z40">
    <cfRule type="containsText" dxfId="364" priority="453" operator="containsText" text="↓">
      <formula>NOT(ISERROR(SEARCH("↓",Z40)))</formula>
    </cfRule>
    <cfRule type="containsText" dxfId="363" priority="454" operator="containsText" text="↑">
      <formula>NOT(ISERROR(SEARCH("↑",Z40)))</formula>
    </cfRule>
  </conditionalFormatting>
  <conditionalFormatting sqref="AM40">
    <cfRule type="expression" dxfId="362" priority="444">
      <formula>$AI40="Hændelsen indtraf ikke"</formula>
    </cfRule>
    <cfRule type="expression" dxfId="361" priority="445">
      <formula>$AI40="Hændelsen indtraf"</formula>
    </cfRule>
  </conditionalFormatting>
  <conditionalFormatting sqref="B26">
    <cfRule type="expression" dxfId="360" priority="421">
      <formula>$AI26="Hændelsen indtraf ikke"</formula>
    </cfRule>
    <cfRule type="expression" dxfId="359" priority="422">
      <formula>$AI26="Hændelsen indtraf"</formula>
    </cfRule>
  </conditionalFormatting>
  <conditionalFormatting sqref="Y40">
    <cfRule type="cellIs" dxfId="358" priority="439" operator="greaterThan">
      <formula>9.5</formula>
    </cfRule>
    <cfRule type="cellIs" dxfId="357" priority="440" operator="between">
      <formula>0.5</formula>
      <formula>9.5</formula>
    </cfRule>
    <cfRule type="cellIs" dxfId="356" priority="441" operator="lessThan">
      <formula>-0.5</formula>
    </cfRule>
  </conditionalFormatting>
  <conditionalFormatting sqref="Y40">
    <cfRule type="expression" dxfId="355" priority="442">
      <formula>$AI40="Hændelsen indtraf ikke"</formula>
    </cfRule>
    <cfRule type="expression" dxfId="354" priority="443">
      <formula>$AI40="Hændelsen indtraf"</formula>
    </cfRule>
  </conditionalFormatting>
  <conditionalFormatting sqref="I26 L26:Q26 U26:W26 Z26:Z28 AB26:AN28 M27:P27">
    <cfRule type="expression" dxfId="353" priority="435">
      <formula>$AI26="Hændelsen indtraf ikke"</formula>
    </cfRule>
    <cfRule type="expression" dxfId="352" priority="436">
      <formula>$AI26="Hændelsen indtraf"</formula>
    </cfRule>
  </conditionalFormatting>
  <conditionalFormatting sqref="Z26:Z28">
    <cfRule type="containsText" dxfId="351" priority="426" operator="containsText" text="↓">
      <formula>NOT(ISERROR(SEARCH("↓",Z26)))</formula>
    </cfRule>
    <cfRule type="containsText" dxfId="350" priority="427" operator="containsText" text="↑">
      <formula>NOT(ISERROR(SEARCH("↑",Z26)))</formula>
    </cfRule>
  </conditionalFormatting>
  <conditionalFormatting sqref="AC26:AC28">
    <cfRule type="expression" dxfId="349" priority="425">
      <formula>IF(AND($AC26="Ja",$AB26="Ja"),TRUE,FALSE)</formula>
    </cfRule>
  </conditionalFormatting>
  <conditionalFormatting sqref="K26">
    <cfRule type="expression" dxfId="348" priority="373">
      <formula>$AI26="Hændelsen indtraf ikke"</formula>
    </cfRule>
    <cfRule type="expression" dxfId="347" priority="374">
      <formula>$AI26="Hændelsen indtraf"</formula>
    </cfRule>
  </conditionalFormatting>
  <conditionalFormatting sqref="R26:T26">
    <cfRule type="expression" dxfId="346" priority="371">
      <formula>$AI26="Hændelsen indtraf ikke"</formula>
    </cfRule>
    <cfRule type="expression" dxfId="345" priority="372">
      <formula>$AI26="Hændelsen indtraf"</formula>
    </cfRule>
  </conditionalFormatting>
  <conditionalFormatting sqref="Y21">
    <cfRule type="cellIs" dxfId="344" priority="362" operator="greaterThan">
      <formula>9.5</formula>
    </cfRule>
    <cfRule type="cellIs" dxfId="343" priority="363" operator="between">
      <formula>0.5</formula>
      <formula>9.5</formula>
    </cfRule>
    <cfRule type="cellIs" dxfId="342" priority="364" operator="lessThan">
      <formula>-0.5</formula>
    </cfRule>
  </conditionalFormatting>
  <conditionalFormatting sqref="Z21">
    <cfRule type="containsText" dxfId="341" priority="360" operator="containsText" text="↓">
      <formula>NOT(ISERROR(SEARCH("↓",Z21)))</formula>
    </cfRule>
    <cfRule type="containsText" dxfId="340" priority="361" operator="containsText" text="↑">
      <formula>NOT(ISERROR(SEARCH("↑",Z21)))</formula>
    </cfRule>
  </conditionalFormatting>
  <conditionalFormatting sqref="AC21">
    <cfRule type="expression" dxfId="339" priority="359">
      <formula>IF(AND($AC21="Ja",$AB21="Ja"),TRUE,FALSE)</formula>
    </cfRule>
  </conditionalFormatting>
  <conditionalFormatting sqref="AA21">
    <cfRule type="expression" dxfId="338" priority="365">
      <formula>IF(AND($J$10="Gennemførsel",$AA21="Realisering"),TRUE,FALSE)</formula>
    </cfRule>
    <cfRule type="expression" dxfId="337" priority="366">
      <formula>IF(AND($J$10="Anskaffelse",$AA21="Gennemførsel"),TRUE,FALSE)</formula>
    </cfRule>
    <cfRule type="expression" dxfId="336" priority="367">
      <formula>IF(AND($J$10="Analyse",$AA21="Anskaffelse"),TRUE,FALSE)</formula>
    </cfRule>
    <cfRule type="expression" dxfId="335" priority="368">
      <formula>$AA21=$J$10</formula>
    </cfRule>
  </conditionalFormatting>
  <conditionalFormatting sqref="C21:AN21">
    <cfRule type="expression" dxfId="334" priority="369">
      <formula>$AI21="Hændelsen indtraf ikke"</formula>
    </cfRule>
    <cfRule type="expression" dxfId="333" priority="370">
      <formula>$AI21="Hændelsen indtraf"</formula>
    </cfRule>
  </conditionalFormatting>
  <conditionalFormatting sqref="B21">
    <cfRule type="expression" dxfId="332" priority="357">
      <formula>$AI21="Hændelsen indtraf ikke"</formula>
    </cfRule>
    <cfRule type="expression" dxfId="331" priority="358">
      <formula>$AI21="Hændelsen indtraf"</formula>
    </cfRule>
  </conditionalFormatting>
  <conditionalFormatting sqref="X23">
    <cfRule type="cellIs" dxfId="330" priority="348" operator="greaterThan">
      <formula>9.5</formula>
    </cfRule>
    <cfRule type="cellIs" dxfId="329" priority="349" operator="between">
      <formula>0.5</formula>
      <formula>9.5</formula>
    </cfRule>
    <cfRule type="cellIs" dxfId="328" priority="350" operator="lessThan">
      <formula>-0.5</formula>
    </cfRule>
  </conditionalFormatting>
  <conditionalFormatting sqref="Y23">
    <cfRule type="containsText" dxfId="327" priority="346" operator="containsText" text="↓">
      <formula>NOT(ISERROR(SEARCH("↓",Y23)))</formula>
    </cfRule>
    <cfRule type="containsText" dxfId="326" priority="347" operator="containsText" text="↑">
      <formula>NOT(ISERROR(SEARCH("↑",Y23)))</formula>
    </cfRule>
  </conditionalFormatting>
  <conditionalFormatting sqref="AB23">
    <cfRule type="expression" dxfId="325" priority="345">
      <formula>IF(AND($AC23="Ja",$AB23="Ja"),TRUE,FALSE)</formula>
    </cfRule>
  </conditionalFormatting>
  <conditionalFormatting sqref="Z23">
    <cfRule type="expression" dxfId="324" priority="351">
      <formula>IF(AND($J$10="Gennemførsel",$AA23="Realisering"),TRUE,FALSE)</formula>
    </cfRule>
    <cfRule type="expression" dxfId="323" priority="352">
      <formula>IF(AND($J$10="Anskaffelse",$AA23="Gennemførsel"),TRUE,FALSE)</formula>
    </cfRule>
    <cfRule type="expression" dxfId="322" priority="353">
      <formula>IF(AND($J$10="Analyse",$AA23="Anskaffelse"),TRUE,FALSE)</formula>
    </cfRule>
    <cfRule type="expression" dxfId="321" priority="354">
      <formula>$AA23=$J$10</formula>
    </cfRule>
  </conditionalFormatting>
  <conditionalFormatting sqref="I23:K23 M23:AL23">
    <cfRule type="expression" dxfId="320" priority="355">
      <formula>$AI23="Hændelsen indtraf ikke"</formula>
    </cfRule>
    <cfRule type="expression" dxfId="319" priority="356">
      <formula>$AI23="Hændelsen indtraf"</formula>
    </cfRule>
  </conditionalFormatting>
  <conditionalFormatting sqref="C23:H23">
    <cfRule type="expression" dxfId="318" priority="341">
      <formula>$AI23="Hændelsen indtraf ikke"</formula>
    </cfRule>
    <cfRule type="expression" dxfId="317" priority="342">
      <formula>$AI23="Hændelsen indtraf"</formula>
    </cfRule>
  </conditionalFormatting>
  <conditionalFormatting sqref="B23">
    <cfRule type="expression" dxfId="316" priority="337">
      <formula>$AI23="Hændelsen indtraf ikke"</formula>
    </cfRule>
    <cfRule type="expression" dxfId="315" priority="338">
      <formula>$AI23="Hændelsen indtraf"</formula>
    </cfRule>
  </conditionalFormatting>
  <conditionalFormatting sqref="L23">
    <cfRule type="expression" dxfId="314" priority="335">
      <formula>$AI23="Hændelsen indtraf ikke"</formula>
    </cfRule>
    <cfRule type="expression" dxfId="313" priority="336">
      <formula>$AI23="Hændelsen indtraf"</formula>
    </cfRule>
  </conditionalFormatting>
  <conditionalFormatting sqref="AM23:AN23">
    <cfRule type="expression" dxfId="312" priority="331">
      <formula>$AI23="Hændelsen indtraf ikke"</formula>
    </cfRule>
    <cfRule type="expression" dxfId="311" priority="332">
      <formula>$AI23="Hændelsen indtraf"</formula>
    </cfRule>
  </conditionalFormatting>
  <conditionalFormatting sqref="AA25">
    <cfRule type="expression" dxfId="310" priority="327">
      <formula>IF(AND($J$10="Gennemførsel",$AA25="Realisering"),TRUE,FALSE)</formula>
    </cfRule>
    <cfRule type="expression" dxfId="309" priority="328">
      <formula>IF(AND($J$10="Anskaffelse",$AA25="Gennemførsel"),TRUE,FALSE)</formula>
    </cfRule>
    <cfRule type="expression" dxfId="308" priority="329">
      <formula>IF(AND($J$10="Analyse",$AA25="Anskaffelse"),TRUE,FALSE)</formula>
    </cfRule>
    <cfRule type="expression" dxfId="307" priority="330">
      <formula>$AA25=$J$10</formula>
    </cfRule>
  </conditionalFormatting>
  <conditionalFormatting sqref="H25">
    <cfRule type="expression" dxfId="306" priority="313">
      <formula>$AI25="Hændelsen indtraf ikke"</formula>
    </cfRule>
    <cfRule type="expression" dxfId="305" priority="314">
      <formula>$AI25="Hændelsen indtraf"</formula>
    </cfRule>
  </conditionalFormatting>
  <conditionalFormatting sqref="C25:G25">
    <cfRule type="expression" dxfId="304" priority="317">
      <formula>$AI25="Hændelsen indtraf ikke"</formula>
    </cfRule>
    <cfRule type="expression" dxfId="303" priority="318">
      <formula>$AI25="Hændelsen indtraf"</formula>
    </cfRule>
  </conditionalFormatting>
  <conditionalFormatting sqref="B25">
    <cfRule type="expression" dxfId="302" priority="315">
      <formula>$AI25="Hændelsen indtraf ikke"</formula>
    </cfRule>
    <cfRule type="expression" dxfId="301" priority="316">
      <formula>$AI25="Hændelsen indtraf"</formula>
    </cfRule>
  </conditionalFormatting>
  <conditionalFormatting sqref="L25:Q25 U25:AN25">
    <cfRule type="expression" dxfId="300" priority="325">
      <formula>$AI25="Hændelsen indtraf ikke"</formula>
    </cfRule>
    <cfRule type="expression" dxfId="299" priority="326">
      <formula>$AI25="Hændelsen indtraf"</formula>
    </cfRule>
  </conditionalFormatting>
  <conditionalFormatting sqref="Y25">
    <cfRule type="cellIs" dxfId="298" priority="322" operator="greaterThan">
      <formula>9.5</formula>
    </cfRule>
    <cfRule type="cellIs" dxfId="297" priority="323" operator="between">
      <formula>0.5</formula>
      <formula>9.5</formula>
    </cfRule>
    <cfRule type="cellIs" dxfId="296" priority="324" operator="lessThan">
      <formula>-0.5</formula>
    </cfRule>
  </conditionalFormatting>
  <conditionalFormatting sqref="Z25">
    <cfRule type="containsText" dxfId="295" priority="320" operator="containsText" text="↓">
      <formula>NOT(ISERROR(SEARCH("↓",Z25)))</formula>
    </cfRule>
    <cfRule type="containsText" dxfId="294" priority="321" operator="containsText" text="↑">
      <formula>NOT(ISERROR(SEARCH("↑",Z25)))</formula>
    </cfRule>
  </conditionalFormatting>
  <conditionalFormatting sqref="AC25">
    <cfRule type="expression" dxfId="293" priority="319">
      <formula>IF(AND($AC25="Ja",$AB25="Ja"),TRUE,FALSE)</formula>
    </cfRule>
  </conditionalFormatting>
  <conditionalFormatting sqref="J25:K25">
    <cfRule type="expression" dxfId="292" priority="311">
      <formula>$AI25="Hændelsen indtraf ikke"</formula>
    </cfRule>
    <cfRule type="expression" dxfId="291" priority="312">
      <formula>$AI25="Hændelsen indtraf"</formula>
    </cfRule>
  </conditionalFormatting>
  <conditionalFormatting sqref="R25:T25">
    <cfRule type="expression" dxfId="290" priority="309">
      <formula>$AI25="Hændelsen indtraf ikke"</formula>
    </cfRule>
    <cfRule type="expression" dxfId="289" priority="310">
      <formula>$AI25="Hændelsen indtraf"</formula>
    </cfRule>
  </conditionalFormatting>
  <conditionalFormatting sqref="Y30">
    <cfRule type="expression" dxfId="288" priority="307">
      <formula>$AI30="Hændelsen indtraf ikke"</formula>
    </cfRule>
    <cfRule type="expression" dxfId="287" priority="308">
      <formula>$AI30="Hændelsen indtraf"</formula>
    </cfRule>
  </conditionalFormatting>
  <conditionalFormatting sqref="Y30">
    <cfRule type="cellIs" dxfId="286" priority="304" operator="greaterThan">
      <formula>9.5</formula>
    </cfRule>
    <cfRule type="cellIs" dxfId="285" priority="305" operator="between">
      <formula>0.5</formula>
      <formula>9.5</formula>
    </cfRule>
    <cfRule type="cellIs" dxfId="284" priority="306" operator="lessThan">
      <formula>-0.5</formula>
    </cfRule>
  </conditionalFormatting>
  <conditionalFormatting sqref="AA30">
    <cfRule type="expression" dxfId="283" priority="300">
      <formula>IF(AND($J$10="Gennemførsel",$AA30="Realisering"),TRUE,FALSE)</formula>
    </cfRule>
    <cfRule type="expression" dxfId="282" priority="301">
      <formula>IF(AND($J$10="Anskaffelse",$AA30="Gennemførsel"),TRUE,FALSE)</formula>
    </cfRule>
    <cfRule type="expression" dxfId="281" priority="302">
      <formula>IF(AND($J$10="Analyse",$AA30="Anskaffelse"),TRUE,FALSE)</formula>
    </cfRule>
    <cfRule type="expression" dxfId="280" priority="303">
      <formula>$AA30=$J$10</formula>
    </cfRule>
  </conditionalFormatting>
  <conditionalFormatting sqref="AA30">
    <cfRule type="expression" dxfId="279" priority="298">
      <formula>$AI30="Hændelsen indtraf ikke"</formula>
    </cfRule>
    <cfRule type="expression" dxfId="278" priority="299">
      <formula>$AI30="Hændelsen indtraf"</formula>
    </cfRule>
  </conditionalFormatting>
  <conditionalFormatting sqref="AA37">
    <cfRule type="expression" dxfId="277" priority="294">
      <formula>IF(AND($J$10="Gennemførsel",$AA37="Realisering"),TRUE,FALSE)</formula>
    </cfRule>
    <cfRule type="expression" dxfId="276" priority="295">
      <formula>IF(AND($J$10="Anskaffelse",$AA37="Gennemførsel"),TRUE,FALSE)</formula>
    </cfRule>
    <cfRule type="expression" dxfId="275" priority="296">
      <formula>IF(AND($J$10="Analyse",$AA37="Anskaffelse"),TRUE,FALSE)</formula>
    </cfRule>
    <cfRule type="expression" dxfId="274" priority="297">
      <formula>$AA37=$J$10</formula>
    </cfRule>
  </conditionalFormatting>
  <conditionalFormatting sqref="C37:G37 I37:W37 Z37:AN37">
    <cfRule type="expression" dxfId="273" priority="292">
      <formula>$AI37="Hændelsen indtraf ikke"</formula>
    </cfRule>
    <cfRule type="expression" dxfId="272" priority="293">
      <formula>$AI37="Hændelsen indtraf"</formula>
    </cfRule>
  </conditionalFormatting>
  <conditionalFormatting sqref="Z37">
    <cfRule type="containsText" dxfId="271" priority="290" operator="containsText" text="↓">
      <formula>NOT(ISERROR(SEARCH("↓",Z37)))</formula>
    </cfRule>
    <cfRule type="containsText" dxfId="270" priority="291" operator="containsText" text="↑">
      <formula>NOT(ISERROR(SEARCH("↑",Z37)))</formula>
    </cfRule>
  </conditionalFormatting>
  <conditionalFormatting sqref="AC37">
    <cfRule type="expression" dxfId="269" priority="289">
      <formula>IF(AND($AC37="Ja",$AB37="Ja"),TRUE,FALSE)</formula>
    </cfRule>
  </conditionalFormatting>
  <conditionalFormatting sqref="B37">
    <cfRule type="expression" dxfId="268" priority="287">
      <formula>$AI37="Hændelsen indtraf ikke"</formula>
    </cfRule>
    <cfRule type="expression" dxfId="267" priority="288">
      <formula>$AI37="Hændelsen indtraf"</formula>
    </cfRule>
  </conditionalFormatting>
  <conditionalFormatting sqref="H37">
    <cfRule type="expression" dxfId="266" priority="285">
      <formula>$AI37="Hændelsen indtraf ikke"</formula>
    </cfRule>
    <cfRule type="expression" dxfId="265" priority="286">
      <formula>$AI37="Hændelsen indtraf"</formula>
    </cfRule>
  </conditionalFormatting>
  <conditionalFormatting sqref="Y37">
    <cfRule type="cellIs" dxfId="264" priority="280" operator="greaterThan">
      <formula>9.5</formula>
    </cfRule>
    <cfRule type="cellIs" dxfId="263" priority="281" operator="between">
      <formula>0.5</formula>
      <formula>9.5</formula>
    </cfRule>
    <cfRule type="cellIs" dxfId="262" priority="282" operator="lessThan">
      <formula>-0.5</formula>
    </cfRule>
  </conditionalFormatting>
  <conditionalFormatting sqref="Y37">
    <cfRule type="expression" dxfId="261" priority="283">
      <formula>$AI37="Hændelsen indtraf ikke"</formula>
    </cfRule>
    <cfRule type="expression" dxfId="260" priority="284">
      <formula>$AI37="Hændelsen indtraf"</formula>
    </cfRule>
  </conditionalFormatting>
  <conditionalFormatting sqref="X37">
    <cfRule type="expression" dxfId="259" priority="278">
      <formula>$AI37="Hændelsen indtraf ikke"</formula>
    </cfRule>
    <cfRule type="expression" dxfId="258" priority="279">
      <formula>$AI37="Hændelsen indtraf"</formula>
    </cfRule>
  </conditionalFormatting>
  <conditionalFormatting sqref="AA39">
    <cfRule type="expression" dxfId="257" priority="274">
      <formula>IF(AND($J$10="Gennemførsel",$AA39="Realisering"),TRUE,FALSE)</formula>
    </cfRule>
    <cfRule type="expression" dxfId="256" priority="275">
      <formula>IF(AND($J$10="Anskaffelse",$AA39="Gennemførsel"),TRUE,FALSE)</formula>
    </cfRule>
    <cfRule type="expression" dxfId="255" priority="276">
      <formula>IF(AND($J$10="Analyse",$AA39="Anskaffelse"),TRUE,FALSE)</formula>
    </cfRule>
    <cfRule type="expression" dxfId="254" priority="277">
      <formula>$AA39=$J$10</formula>
    </cfRule>
  </conditionalFormatting>
  <conditionalFormatting sqref="C39:G39 I39 Z39:AN39 L39:W39">
    <cfRule type="expression" dxfId="253" priority="272">
      <formula>$AI39="Hændelsen indtraf ikke"</formula>
    </cfRule>
    <cfRule type="expression" dxfId="252" priority="273">
      <formula>$AI39="Hændelsen indtraf"</formula>
    </cfRule>
  </conditionalFormatting>
  <conditionalFormatting sqref="Z39">
    <cfRule type="containsText" dxfId="251" priority="270" operator="containsText" text="↓">
      <formula>NOT(ISERROR(SEARCH("↓",Z39)))</formula>
    </cfRule>
    <cfRule type="containsText" dxfId="250" priority="271" operator="containsText" text="↑">
      <formula>NOT(ISERROR(SEARCH("↑",Z39)))</formula>
    </cfRule>
  </conditionalFormatting>
  <conditionalFormatting sqref="AC39">
    <cfRule type="expression" dxfId="249" priority="269">
      <formula>IF(AND($AC39="Ja",$AB39="Ja"),TRUE,FALSE)</formula>
    </cfRule>
  </conditionalFormatting>
  <conditionalFormatting sqref="B39">
    <cfRule type="expression" dxfId="248" priority="267">
      <formula>$AI39="Hændelsen indtraf ikke"</formula>
    </cfRule>
    <cfRule type="expression" dxfId="247" priority="268">
      <formula>$AI39="Hændelsen indtraf"</formula>
    </cfRule>
  </conditionalFormatting>
  <conditionalFormatting sqref="H39">
    <cfRule type="expression" dxfId="246" priority="265">
      <formula>$AI39="Hændelsen indtraf ikke"</formula>
    </cfRule>
    <cfRule type="expression" dxfId="245" priority="266">
      <formula>$AI39="Hændelsen indtraf"</formula>
    </cfRule>
  </conditionalFormatting>
  <conditionalFormatting sqref="Y39">
    <cfRule type="cellIs" dxfId="244" priority="260" operator="greaterThan">
      <formula>9.5</formula>
    </cfRule>
    <cfRule type="cellIs" dxfId="243" priority="261" operator="between">
      <formula>0.5</formula>
      <formula>9.5</formula>
    </cfRule>
    <cfRule type="cellIs" dxfId="242" priority="262" operator="lessThan">
      <formula>-0.5</formula>
    </cfRule>
  </conditionalFormatting>
  <conditionalFormatting sqref="Y39">
    <cfRule type="expression" dxfId="241" priority="263">
      <formula>$AI39="Hændelsen indtraf ikke"</formula>
    </cfRule>
    <cfRule type="expression" dxfId="240" priority="264">
      <formula>$AI39="Hændelsen indtraf"</formula>
    </cfRule>
  </conditionalFormatting>
  <conditionalFormatting sqref="X39">
    <cfRule type="expression" dxfId="239" priority="258">
      <formula>$AI39="Hændelsen indtraf ikke"</formula>
    </cfRule>
    <cfRule type="expression" dxfId="238" priority="259">
      <formula>$AI39="Hændelsen indtraf"</formula>
    </cfRule>
  </conditionalFormatting>
  <conditionalFormatting sqref="AA42">
    <cfRule type="expression" dxfId="237" priority="254">
      <formula>IF(AND($J$10="Gennemførsel",$AA42="Realisering"),TRUE,FALSE)</formula>
    </cfRule>
    <cfRule type="expression" dxfId="236" priority="255">
      <formula>IF(AND($J$10="Anskaffelse",$AA42="Gennemførsel"),TRUE,FALSE)</formula>
    </cfRule>
    <cfRule type="expression" dxfId="235" priority="256">
      <formula>IF(AND($J$10="Analyse",$AA42="Anskaffelse"),TRUE,FALSE)</formula>
    </cfRule>
    <cfRule type="expression" dxfId="234" priority="257">
      <formula>$AA42=$J$10</formula>
    </cfRule>
  </conditionalFormatting>
  <conditionalFormatting sqref="AB42">
    <cfRule type="expression" dxfId="233" priority="251">
      <formula>IF(AND($AC42="Ja",$AB42="Ja"),TRUE,FALSE)</formula>
    </cfRule>
  </conditionalFormatting>
  <conditionalFormatting sqref="M42:W42 AB42:AL42">
    <cfRule type="expression" dxfId="232" priority="252">
      <formula>$AI42="Hændelsen indtraf ikke"</formula>
    </cfRule>
    <cfRule type="expression" dxfId="231" priority="253">
      <formula>$AI42="Hændelsen indtraf"</formula>
    </cfRule>
  </conditionalFormatting>
  <conditionalFormatting sqref="C42:G42 I42:L42">
    <cfRule type="expression" dxfId="230" priority="247">
      <formula>$AI42="Hændelsen indtraf ikke"</formula>
    </cfRule>
    <cfRule type="expression" dxfId="229" priority="248">
      <formula>$AI42="Hændelsen indtraf"</formula>
    </cfRule>
  </conditionalFormatting>
  <conditionalFormatting sqref="B42">
    <cfRule type="expression" dxfId="228" priority="245">
      <formula>$AI42="Hændelsen indtraf ikke"</formula>
    </cfRule>
    <cfRule type="expression" dxfId="227" priority="246">
      <formula>$AI42="Hændelsen indtraf"</formula>
    </cfRule>
  </conditionalFormatting>
  <conditionalFormatting sqref="H42">
    <cfRule type="expression" dxfId="226" priority="243">
      <formula>$AI42="Hændelsen indtraf ikke"</formula>
    </cfRule>
    <cfRule type="expression" dxfId="225" priority="244">
      <formula>$AI42="Hændelsen indtraf"</formula>
    </cfRule>
  </conditionalFormatting>
  <conditionalFormatting sqref="AA42">
    <cfRule type="expression" dxfId="224" priority="241">
      <formula>$AI42="Hændelsen indtraf ikke"</formula>
    </cfRule>
    <cfRule type="expression" dxfId="223" priority="242">
      <formula>$AI42="Hændelsen indtraf"</formula>
    </cfRule>
  </conditionalFormatting>
  <conditionalFormatting sqref="Z42">
    <cfRule type="containsText" dxfId="222" priority="237" operator="containsText" text="↓">
      <formula>NOT(ISERROR(SEARCH("↓",Z42)))</formula>
    </cfRule>
    <cfRule type="containsText" dxfId="221" priority="238" operator="containsText" text="↑">
      <formula>NOT(ISERROR(SEARCH("↑",Z42)))</formula>
    </cfRule>
  </conditionalFormatting>
  <conditionalFormatting sqref="Z42">
    <cfRule type="expression" dxfId="220" priority="239">
      <formula>$AI42="Hændelsen indtraf ikke"</formula>
    </cfRule>
    <cfRule type="expression" dxfId="219" priority="240">
      <formula>$AI42="Hændelsen indtraf"</formula>
    </cfRule>
  </conditionalFormatting>
  <conditionalFormatting sqref="Y42">
    <cfRule type="cellIs" dxfId="218" priority="232" operator="greaterThan">
      <formula>9.5</formula>
    </cfRule>
    <cfRule type="cellIs" dxfId="217" priority="233" operator="between">
      <formula>0.5</formula>
      <formula>9.5</formula>
    </cfRule>
    <cfRule type="cellIs" dxfId="216" priority="234" operator="lessThan">
      <formula>-0.5</formula>
    </cfRule>
  </conditionalFormatting>
  <conditionalFormatting sqref="Y42">
    <cfRule type="expression" dxfId="215" priority="235">
      <formula>$AI42="Hændelsen indtraf ikke"</formula>
    </cfRule>
    <cfRule type="expression" dxfId="214" priority="236">
      <formula>$AI42="Hændelsen indtraf"</formula>
    </cfRule>
  </conditionalFormatting>
  <conditionalFormatting sqref="X42">
    <cfRule type="expression" dxfId="213" priority="230">
      <formula>$AI42="Hændelsen indtraf ikke"</formula>
    </cfRule>
    <cfRule type="expression" dxfId="212" priority="231">
      <formula>$AI42="Hændelsen indtraf"</formula>
    </cfRule>
  </conditionalFormatting>
  <conditionalFormatting sqref="M44:W44">
    <cfRule type="expression" dxfId="211" priority="222">
      <formula>$AI44="Hændelsen indtraf ikke"</formula>
    </cfRule>
    <cfRule type="expression" dxfId="210" priority="223">
      <formula>$AI44="Hændelsen indtraf"</formula>
    </cfRule>
  </conditionalFormatting>
  <conditionalFormatting sqref="C44:G44 I44:L44">
    <cfRule type="expression" dxfId="209" priority="217">
      <formula>$AI44="Hændelsen indtraf ikke"</formula>
    </cfRule>
    <cfRule type="expression" dxfId="208" priority="218">
      <formula>$AI44="Hændelsen indtraf"</formula>
    </cfRule>
  </conditionalFormatting>
  <conditionalFormatting sqref="B44">
    <cfRule type="expression" dxfId="207" priority="215">
      <formula>$AI44="Hændelsen indtraf ikke"</formula>
    </cfRule>
    <cfRule type="expression" dxfId="206" priority="216">
      <formula>$AI44="Hændelsen indtraf"</formula>
    </cfRule>
  </conditionalFormatting>
  <conditionalFormatting sqref="H44">
    <cfRule type="expression" dxfId="205" priority="213">
      <formula>$AI44="Hændelsen indtraf ikke"</formula>
    </cfRule>
    <cfRule type="expression" dxfId="204" priority="214">
      <formula>$AI44="Hændelsen indtraf"</formula>
    </cfRule>
  </conditionalFormatting>
  <conditionalFormatting sqref="Z44">
    <cfRule type="containsText" dxfId="203" priority="207" operator="containsText" text="↓">
      <formula>NOT(ISERROR(SEARCH("↓",Z44)))</formula>
    </cfRule>
    <cfRule type="containsText" dxfId="202" priority="208" operator="containsText" text="↑">
      <formula>NOT(ISERROR(SEARCH("↑",Z44)))</formula>
    </cfRule>
  </conditionalFormatting>
  <conditionalFormatting sqref="Y44">
    <cfRule type="cellIs" dxfId="201" priority="202" operator="greaterThan">
      <formula>9.5</formula>
    </cfRule>
    <cfRule type="cellIs" dxfId="200" priority="203" operator="between">
      <formula>0.5</formula>
      <formula>9.5</formula>
    </cfRule>
    <cfRule type="cellIs" dxfId="199" priority="204" operator="lessThan">
      <formula>-0.5</formula>
    </cfRule>
  </conditionalFormatting>
  <conditionalFormatting sqref="X44">
    <cfRule type="expression" dxfId="198" priority="200">
      <formula>$AI44="Hændelsen indtraf ikke"</formula>
    </cfRule>
    <cfRule type="expression" dxfId="197" priority="201">
      <formula>$AI44="Hændelsen indtraf"</formula>
    </cfRule>
  </conditionalFormatting>
  <conditionalFormatting sqref="AM43">
    <cfRule type="expression" dxfId="196" priority="190">
      <formula>$AI43="Hændelsen indtraf ikke"</formula>
    </cfRule>
    <cfRule type="expression" dxfId="195" priority="191">
      <formula>$AI43="Hændelsen indtraf"</formula>
    </cfRule>
  </conditionalFormatting>
  <conditionalFormatting sqref="AN43">
    <cfRule type="expression" dxfId="194" priority="192">
      <formula>$AI43="Hændelsen indtraf ikke"</formula>
    </cfRule>
    <cfRule type="expression" dxfId="193" priority="193">
      <formula>$AI43="Hændelsen indtraf"</formula>
    </cfRule>
  </conditionalFormatting>
  <conditionalFormatting sqref="AM42:AN42">
    <cfRule type="expression" dxfId="192" priority="188">
      <formula>$AI42="Hændelsen indtraf ikke"</formula>
    </cfRule>
    <cfRule type="expression" dxfId="191" priority="189">
      <formula>$AI42="Hændelsen indtraf"</formula>
    </cfRule>
  </conditionalFormatting>
  <conditionalFormatting sqref="B48">
    <cfRule type="expression" dxfId="190" priority="161">
      <formula>$AI48="Hændelsen indtraf ikke"</formula>
    </cfRule>
    <cfRule type="expression" dxfId="189" priority="162">
      <formula>$AI48="Hændelsen indtraf"</formula>
    </cfRule>
  </conditionalFormatting>
  <conditionalFormatting sqref="H49:L49">
    <cfRule type="expression" dxfId="188" priority="159">
      <formula>$AI49="Hændelsen indtraf ikke"</formula>
    </cfRule>
    <cfRule type="expression" dxfId="187" priority="160">
      <formula>$AI49="Hændelsen indtraf"</formula>
    </cfRule>
  </conditionalFormatting>
  <conditionalFormatting sqref="H50:J50">
    <cfRule type="expression" dxfId="186" priority="157">
      <formula>$AI50="Hændelsen indtraf ikke"</formula>
    </cfRule>
    <cfRule type="expression" dxfId="185" priority="158">
      <formula>$AI50="Hændelsen indtraf"</formula>
    </cfRule>
  </conditionalFormatting>
  <conditionalFormatting sqref="K50">
    <cfRule type="expression" dxfId="184" priority="155">
      <formula>$AI50="Hændelsen indtraf ikke"</formula>
    </cfRule>
    <cfRule type="expression" dxfId="183" priority="156">
      <formula>$AI50="Hændelsen indtraf"</formula>
    </cfRule>
  </conditionalFormatting>
  <conditionalFormatting sqref="I51:K51">
    <cfRule type="expression" dxfId="182" priority="153">
      <formula>$AI51="Hændelsen indtraf ikke"</formula>
    </cfRule>
    <cfRule type="expression" dxfId="181" priority="154">
      <formula>$AI51="Hændelsen indtraf"</formula>
    </cfRule>
  </conditionalFormatting>
  <conditionalFormatting sqref="H51">
    <cfRule type="expression" dxfId="180" priority="151">
      <formula>$AI51="Hændelsen indtraf ikke"</formula>
    </cfRule>
    <cfRule type="expression" dxfId="179" priority="152">
      <formula>$AI51="Hændelsen indtraf"</formula>
    </cfRule>
  </conditionalFormatting>
  <conditionalFormatting sqref="I52:K52">
    <cfRule type="expression" dxfId="178" priority="149">
      <formula>$AI52="Hændelsen indtraf ikke"</formula>
    </cfRule>
    <cfRule type="expression" dxfId="177" priority="150">
      <formula>$AI52="Hændelsen indtraf"</formula>
    </cfRule>
  </conditionalFormatting>
  <conditionalFormatting sqref="H52">
    <cfRule type="expression" dxfId="176" priority="147">
      <formula>$AI52="Hændelsen indtraf ikke"</formula>
    </cfRule>
    <cfRule type="expression" dxfId="175" priority="148">
      <formula>$AI52="Hændelsen indtraf"</formula>
    </cfRule>
  </conditionalFormatting>
  <conditionalFormatting sqref="I53">
    <cfRule type="expression" dxfId="174" priority="145">
      <formula>$AI53="Hændelsen indtraf ikke"</formula>
    </cfRule>
    <cfRule type="expression" dxfId="173" priority="146">
      <formula>$AI53="Hændelsen indtraf"</formula>
    </cfRule>
  </conditionalFormatting>
  <conditionalFormatting sqref="J53">
    <cfRule type="expression" dxfId="172" priority="143">
      <formula>$AI53="Hændelsen indtraf ikke"</formula>
    </cfRule>
    <cfRule type="expression" dxfId="171" priority="144">
      <formula>$AI53="Hændelsen indtraf"</formula>
    </cfRule>
  </conditionalFormatting>
  <conditionalFormatting sqref="K53">
    <cfRule type="expression" dxfId="170" priority="141">
      <formula>$AI53="Hændelsen indtraf ikke"</formula>
    </cfRule>
    <cfRule type="expression" dxfId="169" priority="142">
      <formula>$AI53="Hændelsen indtraf"</formula>
    </cfRule>
  </conditionalFormatting>
  <conditionalFormatting sqref="H53">
    <cfRule type="expression" dxfId="168" priority="139">
      <formula>$AI53="Hændelsen indtraf ikke"</formula>
    </cfRule>
    <cfRule type="expression" dxfId="167" priority="140">
      <formula>$AI53="Hændelsen indtraf"</formula>
    </cfRule>
  </conditionalFormatting>
  <conditionalFormatting sqref="H54">
    <cfRule type="expression" dxfId="166" priority="137">
      <formula>$AI54="Hændelsen indtraf ikke"</formula>
    </cfRule>
    <cfRule type="expression" dxfId="165" priority="138">
      <formula>$AI54="Hændelsen indtraf"</formula>
    </cfRule>
  </conditionalFormatting>
  <conditionalFormatting sqref="I54">
    <cfRule type="expression" dxfId="164" priority="135">
      <formula>$AI54="Hændelsen indtraf ikke"</formula>
    </cfRule>
    <cfRule type="expression" dxfId="163" priority="136">
      <formula>$AI54="Hændelsen indtraf"</formula>
    </cfRule>
  </conditionalFormatting>
  <conditionalFormatting sqref="J54:K54">
    <cfRule type="expression" dxfId="162" priority="133">
      <formula>$AI54="Hændelsen indtraf ikke"</formula>
    </cfRule>
    <cfRule type="expression" dxfId="161" priority="134">
      <formula>$AI54="Hændelsen indtraf"</formula>
    </cfRule>
  </conditionalFormatting>
  <conditionalFormatting sqref="Y55">
    <cfRule type="cellIs" dxfId="160" priority="128" operator="greaterThan">
      <formula>9.5</formula>
    </cfRule>
    <cfRule type="cellIs" dxfId="159" priority="129" operator="between">
      <formula>0.5</formula>
      <formula>9.5</formula>
    </cfRule>
    <cfRule type="cellIs" dxfId="158" priority="130" operator="lessThan">
      <formula>-0.5</formula>
    </cfRule>
  </conditionalFormatting>
  <conditionalFormatting sqref="Z55">
    <cfRule type="containsText" dxfId="157" priority="126" operator="containsText" text="↓">
      <formula>NOT(ISERROR(SEARCH("↓",Z55)))</formula>
    </cfRule>
    <cfRule type="containsText" dxfId="156" priority="127" operator="containsText" text="↑">
      <formula>NOT(ISERROR(SEARCH("↑",Z55)))</formula>
    </cfRule>
  </conditionalFormatting>
  <conditionalFormatting sqref="H55 K55:AA55">
    <cfRule type="expression" dxfId="155" priority="131">
      <formula>$AI55="Hændelsen indtraf ikke"</formula>
    </cfRule>
    <cfRule type="expression" dxfId="154" priority="132">
      <formula>$AI55="Hændelsen indtraf"</formula>
    </cfRule>
  </conditionalFormatting>
  <conditionalFormatting sqref="H56">
    <cfRule type="expression" dxfId="153" priority="124">
      <formula>$AI56="Hændelsen indtraf ikke"</formula>
    </cfRule>
    <cfRule type="expression" dxfId="152" priority="125">
      <formula>$AI56="Hændelsen indtraf"</formula>
    </cfRule>
  </conditionalFormatting>
  <conditionalFormatting sqref="I56">
    <cfRule type="expression" dxfId="151" priority="122">
      <formula>$AI56="Hændelsen indtraf ikke"</formula>
    </cfRule>
    <cfRule type="expression" dxfId="150" priority="123">
      <formula>$AI56="Hændelsen indtraf"</formula>
    </cfRule>
  </conditionalFormatting>
  <conditionalFormatting sqref="J56">
    <cfRule type="expression" dxfId="149" priority="120">
      <formula>$AI56="Hændelsen indtraf ikke"</formula>
    </cfRule>
    <cfRule type="expression" dxfId="148" priority="121">
      <formula>$AI56="Hændelsen indtraf"</formula>
    </cfRule>
  </conditionalFormatting>
  <conditionalFormatting sqref="K56">
    <cfRule type="expression" dxfId="147" priority="118">
      <formula>$AI56="Hændelsen indtraf ikke"</formula>
    </cfRule>
    <cfRule type="expression" dxfId="146" priority="119">
      <formula>$AI56="Hændelsen indtraf"</formula>
    </cfRule>
  </conditionalFormatting>
  <conditionalFormatting sqref="K39">
    <cfRule type="expression" dxfId="145" priority="102">
      <formula>$AI39="Hændelsen indtraf ikke"</formula>
    </cfRule>
    <cfRule type="expression" dxfId="144" priority="103">
      <formula>$AI39="Hændelsen indtraf"</formula>
    </cfRule>
  </conditionalFormatting>
  <conditionalFormatting sqref="J39">
    <cfRule type="expression" dxfId="143" priority="106">
      <formula>$AI39="Hændelsen indtraf ikke"</formula>
    </cfRule>
    <cfRule type="expression" dxfId="142" priority="107">
      <formula>$AI39="Hændelsen indtraf"</formula>
    </cfRule>
  </conditionalFormatting>
  <conditionalFormatting sqref="I55:J55">
    <cfRule type="expression" dxfId="141" priority="100">
      <formula>$AI55="Hændelsen indtraf ikke"</formula>
    </cfRule>
    <cfRule type="expression" dxfId="140" priority="101">
      <formula>$AI55="Hændelsen indtraf"</formula>
    </cfRule>
  </conditionalFormatting>
  <conditionalFormatting sqref="I36">
    <cfRule type="expression" dxfId="139" priority="96">
      <formula>$AI36="Hændelsen indtraf ikke"</formula>
    </cfRule>
    <cfRule type="expression" dxfId="138" priority="97">
      <formula>$AI36="Hændelsen indtraf"</formula>
    </cfRule>
  </conditionalFormatting>
  <conditionalFormatting sqref="X36">
    <cfRule type="expression" dxfId="137" priority="94">
      <formula>$AI36="Hændelsen indtraf ikke"</formula>
    </cfRule>
    <cfRule type="expression" dxfId="136" priority="95">
      <formula>$AI36="Hændelsen indtraf"</formula>
    </cfRule>
  </conditionalFormatting>
  <conditionalFormatting sqref="I25">
    <cfRule type="expression" dxfId="135" priority="90">
      <formula>$AI25="Hændelsen indtraf ikke"</formula>
    </cfRule>
    <cfRule type="expression" dxfId="134" priority="91">
      <formula>$AI25="Hændelsen indtraf"</formula>
    </cfRule>
  </conditionalFormatting>
  <conditionalFormatting sqref="J26">
    <cfRule type="expression" dxfId="133" priority="86">
      <formula>$AI26="Hændelsen indtraf ikke"</formula>
    </cfRule>
    <cfRule type="expression" dxfId="132" priority="87">
      <formula>$AI26="Hændelsen indtraf"</formula>
    </cfRule>
  </conditionalFormatting>
  <conditionalFormatting sqref="X26">
    <cfRule type="expression" dxfId="131" priority="84">
      <formula>$AI26="Hændelsen indtraf ikke"</formula>
    </cfRule>
    <cfRule type="expression" dxfId="130" priority="85">
      <formula>$AI26="Hændelsen indtraf"</formula>
    </cfRule>
  </conditionalFormatting>
  <conditionalFormatting sqref="Y26:Y28">
    <cfRule type="expression" dxfId="129" priority="82">
      <formula>$AI26="Hændelsen indtraf ikke"</formula>
    </cfRule>
    <cfRule type="expression" dxfId="128" priority="83">
      <formula>$AI26="Hændelsen indtraf"</formula>
    </cfRule>
  </conditionalFormatting>
  <conditionalFormatting sqref="Y26:Y28">
    <cfRule type="cellIs" dxfId="127" priority="79" operator="greaterThan">
      <formula>9.5</formula>
    </cfRule>
    <cfRule type="cellIs" dxfId="126" priority="80" operator="between">
      <formula>0.5</formula>
      <formula>9.5</formula>
    </cfRule>
    <cfRule type="cellIs" dxfId="125" priority="81" operator="lessThan">
      <formula>-0.5</formula>
    </cfRule>
  </conditionalFormatting>
  <conditionalFormatting sqref="AA26:AA28">
    <cfRule type="expression" dxfId="124" priority="75">
      <formula>IF(AND($J$10="Gennemførsel",$AA26="Realisering"),TRUE,FALSE)</formula>
    </cfRule>
    <cfRule type="expression" dxfId="123" priority="76">
      <formula>IF(AND($J$10="Anskaffelse",$AA26="Gennemførsel"),TRUE,FALSE)</formula>
    </cfRule>
    <cfRule type="expression" dxfId="122" priority="77">
      <formula>IF(AND($J$10="Analyse",$AA26="Anskaffelse"),TRUE,FALSE)</formula>
    </cfRule>
    <cfRule type="expression" dxfId="121" priority="78">
      <formula>$AA26=$J$10</formula>
    </cfRule>
  </conditionalFormatting>
  <conditionalFormatting sqref="AA26:AA28">
    <cfRule type="expression" dxfId="120" priority="73">
      <formula>$AI26="Hændelsen indtraf ikke"</formula>
    </cfRule>
    <cfRule type="expression" dxfId="119" priority="74">
      <formula>$AI26="Hændelsen indtraf"</formula>
    </cfRule>
  </conditionalFormatting>
  <conditionalFormatting sqref="H27">
    <cfRule type="expression" dxfId="118" priority="67">
      <formula>$AI27="Hændelsen indtraf ikke"</formula>
    </cfRule>
    <cfRule type="expression" dxfId="117" priority="68">
      <formula>$AI27="Hændelsen indtraf"</formula>
    </cfRule>
  </conditionalFormatting>
  <conditionalFormatting sqref="L27">
    <cfRule type="expression" dxfId="116" priority="69">
      <formula>$AI27="Hændelsen indtraf ikke"</formula>
    </cfRule>
    <cfRule type="expression" dxfId="115" priority="70">
      <formula>$AI27="Hændelsen indtraf"</formula>
    </cfRule>
  </conditionalFormatting>
  <conditionalFormatting sqref="C27:G27">
    <cfRule type="expression" dxfId="114" priority="61">
      <formula>$AI27="Hændelsen indtraf ikke"</formula>
    </cfRule>
    <cfRule type="expression" dxfId="113" priority="62">
      <formula>$AI27="Hændelsen indtraf"</formula>
    </cfRule>
  </conditionalFormatting>
  <conditionalFormatting sqref="B27">
    <cfRule type="expression" dxfId="112" priority="59">
      <formula>$AI27="Hændelsen indtraf ikke"</formula>
    </cfRule>
    <cfRule type="expression" dxfId="111" priority="60">
      <formula>$AI27="Hændelsen indtraf"</formula>
    </cfRule>
  </conditionalFormatting>
  <conditionalFormatting sqref="I27">
    <cfRule type="expression" dxfId="110" priority="57">
      <formula>$AI27="Hændelsen indtraf ikke"</formula>
    </cfRule>
    <cfRule type="expression" dxfId="109" priority="58">
      <formula>$AI27="Hændelsen indtraf"</formula>
    </cfRule>
  </conditionalFormatting>
  <conditionalFormatting sqref="J27">
    <cfRule type="expression" dxfId="108" priority="55">
      <formula>$AI27="Hændelsen indtraf ikke"</formula>
    </cfRule>
    <cfRule type="expression" dxfId="107" priority="56">
      <formula>$AI27="Hændelsen indtraf"</formula>
    </cfRule>
  </conditionalFormatting>
  <conditionalFormatting sqref="K27">
    <cfRule type="expression" dxfId="106" priority="53">
      <formula>$AI27="Hændelsen indtraf ikke"</formula>
    </cfRule>
    <cfRule type="expression" dxfId="105" priority="54">
      <formula>$AI27="Hændelsen indtraf"</formula>
    </cfRule>
  </conditionalFormatting>
  <conditionalFormatting sqref="Q27 U27:X27">
    <cfRule type="expression" dxfId="104" priority="41">
      <formula>$AI27="Hændelsen indtraf ikke"</formula>
    </cfRule>
    <cfRule type="expression" dxfId="103" priority="42">
      <formula>$AI27="Hændelsen indtraf"</formula>
    </cfRule>
  </conditionalFormatting>
  <conditionalFormatting sqref="R27:T27">
    <cfRule type="expression" dxfId="102" priority="39">
      <formula>$AI27="Hændelsen indtraf ikke"</formula>
    </cfRule>
    <cfRule type="expression" dxfId="101" priority="40">
      <formula>$AI27="Hændelsen indtraf"</formula>
    </cfRule>
  </conditionalFormatting>
  <conditionalFormatting sqref="H28">
    <cfRule type="expression" dxfId="100" priority="31">
      <formula>$AI28="Hændelsen indtraf ikke"</formula>
    </cfRule>
    <cfRule type="expression" dxfId="99" priority="32">
      <formula>$AI28="Hændelsen indtraf"</formula>
    </cfRule>
  </conditionalFormatting>
  <conditionalFormatting sqref="C28:G28">
    <cfRule type="expression" dxfId="98" priority="35">
      <formula>$AI28="Hændelsen indtraf ikke"</formula>
    </cfRule>
    <cfRule type="expression" dxfId="97" priority="36">
      <formula>$AI28="Hændelsen indtraf"</formula>
    </cfRule>
  </conditionalFormatting>
  <conditionalFormatting sqref="B28">
    <cfRule type="expression" dxfId="96" priority="33">
      <formula>$AI28="Hændelsen indtraf ikke"</formula>
    </cfRule>
    <cfRule type="expression" dxfId="95" priority="34">
      <formula>$AI28="Hændelsen indtraf"</formula>
    </cfRule>
  </conditionalFormatting>
  <conditionalFormatting sqref="L28:Q28 U28:W28">
    <cfRule type="expression" dxfId="94" priority="37">
      <formula>$AI28="Hændelsen indtraf ikke"</formula>
    </cfRule>
    <cfRule type="expression" dxfId="93" priority="38">
      <formula>$AI28="Hændelsen indtraf"</formula>
    </cfRule>
  </conditionalFormatting>
  <conditionalFormatting sqref="X28">
    <cfRule type="expression" dxfId="92" priority="23">
      <formula>$AI28="Hændelsen indtraf ikke"</formula>
    </cfRule>
    <cfRule type="expression" dxfId="91" priority="24">
      <formula>$AI28="Hændelsen indtraf"</formula>
    </cfRule>
  </conditionalFormatting>
  <conditionalFormatting sqref="R28:T28">
    <cfRule type="expression" dxfId="90" priority="27">
      <formula>$AI28="Hændelsen indtraf ikke"</formula>
    </cfRule>
    <cfRule type="expression" dxfId="89" priority="28">
      <formula>$AI28="Hændelsen indtraf"</formula>
    </cfRule>
  </conditionalFormatting>
  <conditionalFormatting sqref="K28">
    <cfRule type="expression" dxfId="88" priority="19">
      <formula>$AI28="Hændelsen indtraf ikke"</formula>
    </cfRule>
    <cfRule type="expression" dxfId="87" priority="20">
      <formula>$AI28="Hændelsen indtraf"</formula>
    </cfRule>
  </conditionalFormatting>
  <conditionalFormatting sqref="I28">
    <cfRule type="expression" dxfId="86" priority="21">
      <formula>$AI28="Hændelsen indtraf ikke"</formula>
    </cfRule>
    <cfRule type="expression" dxfId="85" priority="22">
      <formula>$AI28="Hændelsen indtraf"</formula>
    </cfRule>
  </conditionalFormatting>
  <conditionalFormatting sqref="J28">
    <cfRule type="expression" dxfId="84" priority="17">
      <formula>$AI28="Hændelsen indtraf ikke"</formula>
    </cfRule>
    <cfRule type="expression" dxfId="83" priority="18">
      <formula>$AI28="Hændelsen indtraf"</formula>
    </cfRule>
  </conditionalFormatting>
  <conditionalFormatting sqref="Z47 AB47 AD47 H47:Q47">
    <cfRule type="expression" dxfId="82" priority="15">
      <formula>$AI47="Hændelsen indtraf ikke"</formula>
    </cfRule>
    <cfRule type="expression" dxfId="81" priority="16">
      <formula>$AI47="Hændelsen indtraf"</formula>
    </cfRule>
  </conditionalFormatting>
  <conditionalFormatting sqref="AA47">
    <cfRule type="expression" dxfId="80" priority="13">
      <formula>$AI47="Hændelsen indtraf ikke"</formula>
    </cfRule>
    <cfRule type="expression" dxfId="79" priority="14">
      <formula>$AI47="Hændelsen indtraf"</formula>
    </cfRule>
  </conditionalFormatting>
  <conditionalFormatting sqref="AA47">
    <cfRule type="cellIs" dxfId="78" priority="10" operator="greaterThan">
      <formula>9.5</formula>
    </cfRule>
    <cfRule type="cellIs" dxfId="77" priority="11" operator="between">
      <formula>0.5</formula>
      <formula>9.5</formula>
    </cfRule>
    <cfRule type="cellIs" dxfId="76" priority="12" operator="lessThan">
      <formula>-0.5</formula>
    </cfRule>
  </conditionalFormatting>
  <conditionalFormatting sqref="AC47">
    <cfRule type="expression" dxfId="75" priority="8">
      <formula>$AI47="Hændelsen indtraf ikke"</formula>
    </cfRule>
    <cfRule type="expression" dxfId="74" priority="9">
      <formula>$AI47="Hændelsen indtraf"</formula>
    </cfRule>
  </conditionalFormatting>
  <conditionalFormatting sqref="R47:X47">
    <cfRule type="expression" dxfId="73" priority="6">
      <formula>$AI47="Hændelsen indtraf ikke"</formula>
    </cfRule>
    <cfRule type="expression" dxfId="72" priority="7">
      <formula>$AI47="Hændelsen indtraf"</formula>
    </cfRule>
  </conditionalFormatting>
  <conditionalFormatting sqref="Y47">
    <cfRule type="expression" dxfId="71" priority="4">
      <formula>$AI47="Hændelsen indtraf ikke"</formula>
    </cfRule>
    <cfRule type="expression" dxfId="70" priority="5">
      <formula>$AI47="Hændelsen indtraf"</formula>
    </cfRule>
  </conditionalFormatting>
  <conditionalFormatting sqref="Y47">
    <cfRule type="cellIs" dxfId="69" priority="1" operator="greaterThan">
      <formula>9.5</formula>
    </cfRule>
    <cfRule type="cellIs" dxfId="68" priority="2" operator="between">
      <formula>0.5</formula>
      <formula>9.5</formula>
    </cfRule>
    <cfRule type="cellIs" dxfId="67" priority="3" operator="lessThan">
      <formula>-0.5</formula>
    </cfRule>
  </conditionalFormatting>
  <dataValidations count="9">
    <dataValidation type="list" allowBlank="1" showInputMessage="1" showErrorMessage="1" sqref="J10:L11">
      <formula1>Vaelgfase</formula1>
    </dataValidation>
    <dataValidation type="list" allowBlank="1" showInputMessage="1" showErrorMessage="1" sqref="J9:L9">
      <formula1>Primaert_formaal</formula1>
    </dataValidation>
    <dataValidation type="list" allowBlank="1" showInputMessage="1" showErrorMessage="1" sqref="L55 K27 L17:L47">
      <formula1>Risikotype</formula1>
    </dataValidation>
    <dataValidation type="list" allowBlank="1" showInputMessage="1" showErrorMessage="1" sqref="S55:W55 N55 N17:N47 S17:W47">
      <formula1>Skala</formula1>
    </dataValidation>
    <dataValidation type="list" allowBlank="1" showInputMessage="1" showErrorMessage="1" sqref="Q55 Q17:Q47">
      <formula1>Status</formula1>
    </dataValidation>
    <dataValidation type="list" allowBlank="1" showInputMessage="1" showErrorMessage="1" sqref="AA55 AA17:AA47">
      <formula1>Fase</formula1>
    </dataValidation>
    <dataValidation type="list" allowBlank="1" showInputMessage="1" showErrorMessage="1" sqref="AG17:AG47 E17:E47 AB17:AC47">
      <formula1>janej</formula1>
    </dataValidation>
    <dataValidation type="list" allowBlank="1" showInputMessage="1" showErrorMessage="1" sqref="AH17:AH47">
      <formula1>Eskalation</formula1>
    </dataValidation>
    <dataValidation type="list" allowBlank="1" showInputMessage="1" showErrorMessage="1" sqref="AI17:AN47">
      <formula1>Tiltag</formula1>
    </dataValidation>
  </dataValidations>
  <pageMargins left="0.25" right="0.25" top="0.75" bottom="0.75" header="0.3" footer="0.3"/>
  <pageSetup paperSize="8" scale="36" fitToHeight="0" orientation="landscape" r:id="rId1"/>
  <colBreaks count="1" manualBreakCount="1">
    <brk id="43"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Lister!$C$2:$C$6</xm:f>
          </x14:formula1>
          <xm:sqref>M17:M40 R42:R44 M44 R17:R40 R46</xm:sqref>
        </x14:dataValidation>
        <x14:dataValidation type="list" allowBlank="1" showInputMessage="1" showErrorMessage="1">
          <x14:formula1>
            <xm:f>[2]Lister!#REF!</xm:f>
          </x14:formula1>
          <xm:sqref>M42:M43 M46:M47 R47</xm:sqref>
        </x14:dataValidation>
        <x14:dataValidation type="list" allowBlank="1" showInputMessage="1" showErrorMessage="1">
          <x14:formula1>
            <xm:f>[3]Lister!#REF!</xm:f>
          </x14:formula1>
          <xm:sqref>R45 M45 M41 R41</xm:sqref>
        </x14:dataValidation>
        <x14:dataValidation type="list" allowBlank="1" showInputMessage="1" showErrorMessage="1">
          <x14:formula1>
            <xm:f>[1]Lister!#REF!</xm:f>
          </x14:formula1>
          <xm:sqref>R55 M55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14"/>
  <sheetViews>
    <sheetView topLeftCell="C1" workbookViewId="0">
      <selection activeCell="E6" sqref="E6"/>
    </sheetView>
  </sheetViews>
  <sheetFormatPr defaultColWidth="9" defaultRowHeight="13.8" x14ac:dyDescent="0.25"/>
  <cols>
    <col min="1" max="1" width="30" style="12" customWidth="1"/>
    <col min="2" max="2" width="14.8984375" style="12" customWidth="1"/>
    <col min="3" max="3" width="14.8984375" style="13" customWidth="1"/>
    <col min="4" max="4" width="14.8984375" style="12" customWidth="1"/>
    <col min="5" max="5" width="27.3984375" style="12" customWidth="1"/>
    <col min="6" max="7" width="14.8984375" style="12" customWidth="1"/>
    <col min="8" max="8" width="17.5" style="12" customWidth="1"/>
    <col min="9" max="9" width="9" style="12"/>
    <col min="10" max="10" width="22.09765625" style="12" customWidth="1"/>
    <col min="11" max="16384" width="9" style="12"/>
  </cols>
  <sheetData>
    <row r="1" spans="1:10" x14ac:dyDescent="0.25">
      <c r="A1" s="10" t="s">
        <v>17</v>
      </c>
      <c r="B1" s="10" t="s">
        <v>12</v>
      </c>
      <c r="C1" s="11" t="s">
        <v>5</v>
      </c>
      <c r="D1" s="10" t="s">
        <v>7</v>
      </c>
      <c r="E1" s="10" t="s">
        <v>2</v>
      </c>
      <c r="F1" s="10" t="s">
        <v>44</v>
      </c>
      <c r="G1" s="10" t="s">
        <v>45</v>
      </c>
      <c r="H1" s="10" t="s">
        <v>59</v>
      </c>
      <c r="I1" s="10" t="s">
        <v>99</v>
      </c>
      <c r="J1" s="10" t="s">
        <v>110</v>
      </c>
    </row>
    <row r="2" spans="1:10" ht="43.2" x14ac:dyDescent="0.3">
      <c r="A2" s="12" t="s">
        <v>65</v>
      </c>
      <c r="B2" s="12" t="s">
        <v>13</v>
      </c>
      <c r="C2" s="13">
        <v>1</v>
      </c>
      <c r="D2" s="12" t="s">
        <v>8</v>
      </c>
      <c r="E2" s="12" t="s">
        <v>33</v>
      </c>
      <c r="F2" s="75" t="s">
        <v>124</v>
      </c>
      <c r="G2" s="12" t="s">
        <v>46</v>
      </c>
      <c r="H2" s="12" t="s">
        <v>21</v>
      </c>
      <c r="I2" s="12" t="s">
        <v>98</v>
      </c>
      <c r="J2" s="12" t="s">
        <v>111</v>
      </c>
    </row>
    <row r="3" spans="1:10" x14ac:dyDescent="0.25">
      <c r="A3" s="12" t="s">
        <v>105</v>
      </c>
      <c r="B3" s="12" t="s">
        <v>14</v>
      </c>
      <c r="C3" s="13">
        <v>2</v>
      </c>
      <c r="D3" s="12" t="s">
        <v>9</v>
      </c>
      <c r="E3" s="12" t="s">
        <v>84</v>
      </c>
      <c r="F3" s="12" t="s">
        <v>73</v>
      </c>
      <c r="G3" s="12" t="s">
        <v>47</v>
      </c>
      <c r="H3" s="12" t="s">
        <v>60</v>
      </c>
      <c r="J3" s="12" t="s">
        <v>112</v>
      </c>
    </row>
    <row r="4" spans="1:10" x14ac:dyDescent="0.25">
      <c r="A4" s="12" t="s">
        <v>67</v>
      </c>
      <c r="B4" s="12" t="s">
        <v>15</v>
      </c>
      <c r="C4" s="13">
        <v>3</v>
      </c>
      <c r="D4" s="12" t="s">
        <v>10</v>
      </c>
      <c r="E4" s="12" t="s">
        <v>85</v>
      </c>
      <c r="F4" s="12" t="s">
        <v>13</v>
      </c>
      <c r="H4" s="12" t="s">
        <v>81</v>
      </c>
      <c r="J4" s="12" t="s">
        <v>113</v>
      </c>
    </row>
    <row r="5" spans="1:10" ht="27.6" x14ac:dyDescent="0.25">
      <c r="A5" s="12" t="s">
        <v>106</v>
      </c>
      <c r="B5" s="12" t="s">
        <v>16</v>
      </c>
      <c r="C5" s="13">
        <v>4</v>
      </c>
      <c r="F5" s="12" t="s">
        <v>14</v>
      </c>
      <c r="H5" s="12" t="s">
        <v>78</v>
      </c>
      <c r="J5" s="12" t="s">
        <v>129</v>
      </c>
    </row>
    <row r="6" spans="1:10" x14ac:dyDescent="0.25">
      <c r="A6" s="12" t="s">
        <v>66</v>
      </c>
      <c r="B6" s="77" t="s">
        <v>125</v>
      </c>
      <c r="C6" s="13">
        <v>5</v>
      </c>
      <c r="F6" s="12" t="s">
        <v>15</v>
      </c>
      <c r="H6" s="12" t="s">
        <v>79</v>
      </c>
    </row>
    <row r="7" spans="1:10" ht="12.75" customHeight="1" x14ac:dyDescent="0.25">
      <c r="B7" s="12" t="s">
        <v>118</v>
      </c>
      <c r="C7" s="13">
        <v>-1</v>
      </c>
      <c r="F7" s="12" t="s">
        <v>16</v>
      </c>
      <c r="H7" s="12" t="s">
        <v>80</v>
      </c>
    </row>
    <row r="8" spans="1:10" ht="12.75" customHeight="1" x14ac:dyDescent="0.3">
      <c r="B8" s="12" t="s">
        <v>119</v>
      </c>
      <c r="C8" s="13">
        <v>-2</v>
      </c>
      <c r="F8" s="76" t="s">
        <v>123</v>
      </c>
      <c r="H8" s="12" t="s">
        <v>100</v>
      </c>
    </row>
    <row r="9" spans="1:10" ht="27.6" x14ac:dyDescent="0.25">
      <c r="B9" s="12" t="s">
        <v>120</v>
      </c>
      <c r="C9" s="13">
        <v>-3</v>
      </c>
      <c r="F9" s="12" t="s">
        <v>117</v>
      </c>
    </row>
    <row r="10" spans="1:10" ht="27.6" x14ac:dyDescent="0.25">
      <c r="B10" s="12" t="s">
        <v>121</v>
      </c>
      <c r="C10" s="13">
        <v>-4</v>
      </c>
      <c r="F10" s="12" t="s">
        <v>118</v>
      </c>
    </row>
    <row r="11" spans="1:10" ht="27.6" x14ac:dyDescent="0.25">
      <c r="B11" s="12" t="s">
        <v>122</v>
      </c>
      <c r="C11" s="13">
        <v>-5</v>
      </c>
      <c r="F11" s="12" t="s">
        <v>119</v>
      </c>
    </row>
    <row r="12" spans="1:10" x14ac:dyDescent="0.25">
      <c r="F12" s="12" t="s">
        <v>120</v>
      </c>
    </row>
    <row r="13" spans="1:10" x14ac:dyDescent="0.25">
      <c r="F13" s="12" t="s">
        <v>121</v>
      </c>
    </row>
    <row r="14" spans="1:10" ht="27.6" x14ac:dyDescent="0.25">
      <c r="F14" s="12" t="s">
        <v>122</v>
      </c>
    </row>
  </sheetData>
  <phoneticPr fontId="12"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3:B27"/>
  <sheetViews>
    <sheetView topLeftCell="A4" workbookViewId="0">
      <selection activeCell="A28" sqref="A28"/>
    </sheetView>
  </sheetViews>
  <sheetFormatPr defaultRowHeight="13.8" x14ac:dyDescent="0.25"/>
  <sheetData>
    <row r="3" spans="1:2" x14ac:dyDescent="0.25">
      <c r="A3" t="s">
        <v>27</v>
      </c>
    </row>
    <row r="4" spans="1:2" x14ac:dyDescent="0.25">
      <c r="A4" t="s">
        <v>22</v>
      </c>
      <c r="B4" t="s">
        <v>23</v>
      </c>
    </row>
    <row r="5" spans="1:2" x14ac:dyDescent="0.25">
      <c r="A5" t="s">
        <v>24</v>
      </c>
    </row>
    <row r="6" spans="1:2" x14ac:dyDescent="0.25">
      <c r="A6" t="s">
        <v>25</v>
      </c>
    </row>
    <row r="7" spans="1:2" x14ac:dyDescent="0.25">
      <c r="A7" t="s">
        <v>26</v>
      </c>
    </row>
    <row r="8" spans="1:2" x14ac:dyDescent="0.25">
      <c r="A8" t="s">
        <v>28</v>
      </c>
    </row>
    <row r="9" spans="1:2" x14ac:dyDescent="0.25">
      <c r="A9" t="s">
        <v>29</v>
      </c>
    </row>
    <row r="10" spans="1:2" x14ac:dyDescent="0.25">
      <c r="A10" t="s">
        <v>30</v>
      </c>
    </row>
    <row r="12" spans="1:2" x14ac:dyDescent="0.25">
      <c r="A12" t="s">
        <v>31</v>
      </c>
    </row>
    <row r="13" spans="1:2" x14ac:dyDescent="0.25">
      <c r="A13" t="s">
        <v>32</v>
      </c>
    </row>
    <row r="14" spans="1:2" x14ac:dyDescent="0.25">
      <c r="A14" t="s">
        <v>36</v>
      </c>
    </row>
    <row r="15" spans="1:2" x14ac:dyDescent="0.25">
      <c r="A15" t="s">
        <v>49</v>
      </c>
    </row>
    <row r="16" spans="1:2" x14ac:dyDescent="0.25">
      <c r="A16" t="s">
        <v>50</v>
      </c>
    </row>
    <row r="17" spans="1:1" x14ac:dyDescent="0.25">
      <c r="A17" t="s">
        <v>51</v>
      </c>
    </row>
    <row r="18" spans="1:1" x14ac:dyDescent="0.25">
      <c r="A18" t="s">
        <v>52</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58</v>
      </c>
    </row>
    <row r="26" spans="1:1" x14ac:dyDescent="0.25">
      <c r="A26" t="s">
        <v>127</v>
      </c>
    </row>
    <row r="27" spans="1:1" x14ac:dyDescent="0.25">
      <c r="A27"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5"/>
  <sheetViews>
    <sheetView topLeftCell="A8" workbookViewId="0">
      <selection activeCell="A22" sqref="A22"/>
    </sheetView>
  </sheetViews>
  <sheetFormatPr defaultColWidth="9" defaultRowHeight="13.8" x14ac:dyDescent="0.25"/>
  <cols>
    <col min="1" max="1" width="1.5" style="6" customWidth="1"/>
    <col min="2" max="2" width="19" style="2" customWidth="1"/>
    <col min="3" max="3" width="9.09765625" style="1" bestFit="1" customWidth="1"/>
    <col min="4" max="4" width="9.09765625" style="2" bestFit="1" customWidth="1"/>
    <col min="5" max="5" width="12" style="2" bestFit="1" customWidth="1"/>
    <col min="6" max="6" width="13.8984375" style="2" bestFit="1" customWidth="1"/>
    <col min="7" max="7" width="15.69921875" style="2" bestFit="1" customWidth="1"/>
    <col min="8" max="8" width="13.8984375" style="2" bestFit="1" customWidth="1"/>
    <col min="9" max="9" width="80.59765625" style="2" customWidth="1"/>
    <col min="10" max="10" width="2.09765625" style="2" customWidth="1"/>
    <col min="11" max="12" width="9" style="14"/>
    <col min="13" max="20" width="9" style="1"/>
    <col min="21" max="30" width="9" style="6"/>
    <col min="31" max="16384" width="9" style="1"/>
  </cols>
  <sheetData>
    <row r="1" spans="1:30" s="6" customFormat="1" ht="17.25" customHeight="1" x14ac:dyDescent="0.25">
      <c r="B1" s="5"/>
      <c r="C1" s="19"/>
      <c r="D1" s="5"/>
      <c r="E1" s="5"/>
      <c r="F1" s="5"/>
      <c r="G1" s="5"/>
      <c r="H1" s="5"/>
      <c r="I1" s="5"/>
      <c r="J1" s="5"/>
    </row>
    <row r="2" spans="1:30" s="6" customFormat="1" ht="38.4" x14ac:dyDescent="0.7">
      <c r="B2" s="73" t="s">
        <v>130</v>
      </c>
      <c r="D2" s="5"/>
      <c r="E2" s="5"/>
      <c r="F2" s="5"/>
      <c r="G2" s="5"/>
      <c r="H2" s="5"/>
      <c r="I2" s="5"/>
      <c r="J2" s="5"/>
    </row>
    <row r="3" spans="1:30" s="6" customFormat="1" ht="17.25" customHeight="1" x14ac:dyDescent="0.25">
      <c r="C3" s="19"/>
      <c r="D3" s="5"/>
      <c r="E3" s="5"/>
      <c r="F3" s="5"/>
      <c r="G3" s="5"/>
      <c r="H3" s="5"/>
      <c r="I3" s="5"/>
      <c r="J3" s="5"/>
    </row>
    <row r="4" spans="1:30" ht="26.25" customHeight="1" x14ac:dyDescent="0.25">
      <c r="B4" s="1"/>
      <c r="C4" s="72"/>
      <c r="D4" s="21"/>
      <c r="E4" s="17"/>
      <c r="F4" s="17"/>
      <c r="G4" s="17"/>
      <c r="H4" s="17"/>
      <c r="I4" s="17"/>
      <c r="J4" s="5"/>
      <c r="M4" s="6"/>
      <c r="N4" s="6"/>
      <c r="O4" s="6"/>
      <c r="P4" s="6"/>
      <c r="Q4" s="6"/>
      <c r="R4" s="6"/>
      <c r="S4" s="6"/>
      <c r="T4" s="6"/>
    </row>
    <row r="5" spans="1:30" ht="14.4" thickBot="1" x14ac:dyDescent="0.3">
      <c r="B5" s="7"/>
      <c r="C5" s="23"/>
      <c r="D5" s="18"/>
      <c r="E5" s="18"/>
      <c r="F5" s="18"/>
      <c r="G5" s="18"/>
      <c r="H5" s="18"/>
      <c r="I5" s="18"/>
      <c r="J5" s="15"/>
      <c r="M5" s="6"/>
      <c r="N5" s="6"/>
      <c r="O5" s="6"/>
      <c r="P5" s="6"/>
      <c r="Q5" s="6"/>
      <c r="R5" s="6"/>
      <c r="S5" s="6"/>
      <c r="T5" s="6"/>
    </row>
    <row r="6" spans="1:30" s="3" customFormat="1" ht="12.75" customHeight="1" x14ac:dyDescent="0.25">
      <c r="A6" s="8"/>
      <c r="B6" s="346" t="s">
        <v>62</v>
      </c>
      <c r="C6" s="347"/>
      <c r="D6" s="347"/>
      <c r="E6" s="347"/>
      <c r="F6" s="347"/>
      <c r="G6" s="347"/>
      <c r="H6" s="347"/>
      <c r="I6" s="348"/>
      <c r="J6" s="78"/>
    </row>
    <row r="7" spans="1:30" s="4" customFormat="1" ht="22.5" customHeight="1" x14ac:dyDescent="0.25">
      <c r="A7" s="9"/>
      <c r="B7" s="349" t="s">
        <v>72</v>
      </c>
      <c r="C7" s="350" t="s">
        <v>101</v>
      </c>
      <c r="D7" s="350" t="s">
        <v>11</v>
      </c>
      <c r="E7" s="350" t="s">
        <v>75</v>
      </c>
      <c r="F7" s="350" t="s">
        <v>74</v>
      </c>
      <c r="G7" s="350" t="s">
        <v>77</v>
      </c>
      <c r="H7" s="351" t="s">
        <v>76</v>
      </c>
      <c r="I7" s="345" t="s">
        <v>63</v>
      </c>
      <c r="J7" s="85"/>
    </row>
    <row r="8" spans="1:30" s="4" customFormat="1" ht="47.25" customHeight="1" x14ac:dyDescent="0.25">
      <c r="A8" s="9"/>
      <c r="B8" s="349"/>
      <c r="C8" s="350"/>
      <c r="D8" s="350"/>
      <c r="E8" s="350"/>
      <c r="F8" s="350"/>
      <c r="G8" s="350"/>
      <c r="H8" s="351"/>
      <c r="I8" s="345"/>
      <c r="J8" s="85"/>
    </row>
    <row r="9" spans="1:30" ht="86.4" x14ac:dyDescent="0.25">
      <c r="B9" s="79" t="str">
        <f>Risikoanalyse!B18</f>
        <v>A1</v>
      </c>
      <c r="C9" s="80" t="str">
        <f>IF(ISBLANK(Risikoanalyse!AI18), " ", Risikoanalyse!AI18)</f>
        <v xml:space="preserve"> </v>
      </c>
      <c r="D9" s="80" t="str">
        <f>IF(ISBLANK(Risikoanalyse!AJ18), " ", Risikoanalyse!AJ18)</f>
        <v xml:space="preserve"> </v>
      </c>
      <c r="E9" s="80" t="str">
        <f>IF(ISBLANK(Risikoanalyse!AK18), " ", Risikoanalyse!AK18)</f>
        <v xml:space="preserve"> </v>
      </c>
      <c r="F9" s="80" t="str">
        <f>IF(ISBLANK(Risikoanalyse!AL18), " ", Risikoanalyse!AL18)</f>
        <v>X</v>
      </c>
      <c r="G9" s="80" t="str">
        <f>IF(ISBLANK(Risikoanalyse!AM18), " ", Risikoanalyse!AM18)</f>
        <v>X</v>
      </c>
      <c r="H9" s="80" t="str">
        <f>IF(ISBLANK(Risikoanalyse!AN18), " ", Risikoanalyse!AN18)</f>
        <v xml:space="preserve"> </v>
      </c>
      <c r="I9" s="87" t="s">
        <v>199</v>
      </c>
      <c r="J9" s="86"/>
      <c r="K9" s="1"/>
      <c r="L9" s="1"/>
      <c r="U9" s="1"/>
      <c r="V9" s="1"/>
      <c r="W9" s="1"/>
      <c r="X9" s="1"/>
      <c r="Y9" s="1"/>
      <c r="Z9" s="1"/>
      <c r="AA9" s="1"/>
      <c r="AB9" s="1"/>
      <c r="AC9" s="1"/>
      <c r="AD9" s="1"/>
    </row>
    <row r="10" spans="1:30" ht="14.25" customHeight="1" x14ac:dyDescent="0.25">
      <c r="B10" s="82" t="str">
        <f>Risikoanalyse!B19</f>
        <v>A2</v>
      </c>
      <c r="C10" s="83" t="str">
        <f>IF(ISBLANK(Risikoanalyse!AI19), " ", Risikoanalyse!AI19)</f>
        <v xml:space="preserve"> </v>
      </c>
      <c r="D10" s="83" t="str">
        <f>IF(ISBLANK(Risikoanalyse!AJ19), " ", Risikoanalyse!AJ19)</f>
        <v>X</v>
      </c>
      <c r="E10" s="83" t="str">
        <f>IF(ISBLANK(Risikoanalyse!AK19), " ", Risikoanalyse!AK19)</f>
        <v xml:space="preserve"> </v>
      </c>
      <c r="F10" s="83" t="str">
        <f>IF(ISBLANK(Risikoanalyse!AL19), " ", Risikoanalyse!AL19)</f>
        <v xml:space="preserve"> </v>
      </c>
      <c r="G10" s="83" t="str">
        <f>IF(ISBLANK(Risikoanalyse!AM19), " ", Risikoanalyse!AM19)</f>
        <v xml:space="preserve"> </v>
      </c>
      <c r="H10" s="83" t="str">
        <f>IF(ISBLANK(Risikoanalyse!AN19), " ", Risikoanalyse!AN19)</f>
        <v xml:space="preserve"> </v>
      </c>
      <c r="I10" s="84"/>
      <c r="J10" s="86"/>
      <c r="K10" s="1"/>
      <c r="L10" s="1"/>
      <c r="U10" s="1"/>
      <c r="V10" s="1"/>
      <c r="W10" s="1"/>
      <c r="X10" s="1"/>
      <c r="Y10" s="1"/>
      <c r="Z10" s="1"/>
      <c r="AA10" s="1"/>
      <c r="AB10" s="1"/>
      <c r="AC10" s="1"/>
      <c r="AD10" s="1"/>
    </row>
    <row r="11" spans="1:30" x14ac:dyDescent="0.25">
      <c r="B11" s="79" t="str">
        <f>Risikoanalyse!B20</f>
        <v>A4</v>
      </c>
      <c r="C11" s="80" t="str">
        <f>IF(ISBLANK(Risikoanalyse!AI20), " ", Risikoanalyse!AI20)</f>
        <v xml:space="preserve"> </v>
      </c>
      <c r="D11" s="80" t="str">
        <f>IF(ISBLANK(Risikoanalyse!AJ20), " ", Risikoanalyse!AJ20)</f>
        <v xml:space="preserve"> </v>
      </c>
      <c r="E11" s="80" t="str">
        <f>IF(ISBLANK(Risikoanalyse!AK20), " ", Risikoanalyse!AK20)</f>
        <v xml:space="preserve"> </v>
      </c>
      <c r="F11" s="80" t="str">
        <f>IF(ISBLANK(Risikoanalyse!AL20), " ", Risikoanalyse!AL20)</f>
        <v>X</v>
      </c>
      <c r="G11" s="80" t="str">
        <f>IF(ISBLANK(Risikoanalyse!AM20), " ", Risikoanalyse!AM20)</f>
        <v xml:space="preserve"> </v>
      </c>
      <c r="H11" s="80" t="str">
        <f>IF(ISBLANK(Risikoanalyse!AN20), " ", Risikoanalyse!AN20)</f>
        <v xml:space="preserve"> </v>
      </c>
      <c r="I11" s="87"/>
      <c r="J11" s="86"/>
      <c r="K11" s="1"/>
      <c r="L11" s="1"/>
      <c r="U11" s="1"/>
      <c r="V11" s="1"/>
      <c r="W11" s="1"/>
      <c r="X11" s="1"/>
      <c r="Y11" s="1"/>
      <c r="Z11" s="1"/>
      <c r="AA11" s="1"/>
      <c r="AB11" s="1"/>
      <c r="AC11" s="1"/>
      <c r="AD11" s="1"/>
    </row>
    <row r="12" spans="1:30" x14ac:dyDescent="0.25">
      <c r="B12" s="82" t="str">
        <f>Risikoanalyse!B21</f>
        <v>A6</v>
      </c>
      <c r="C12" s="83" t="str">
        <f>IF(ISBLANK(Risikoanalyse!AI21), " ", Risikoanalyse!AI21)</f>
        <v xml:space="preserve"> </v>
      </c>
      <c r="D12" s="83" t="str">
        <f>IF(ISBLANK(Risikoanalyse!AJ21), " ", Risikoanalyse!AJ21)</f>
        <v xml:space="preserve"> </v>
      </c>
      <c r="E12" s="83" t="str">
        <f>IF(ISBLANK(Risikoanalyse!AK21), " ", Risikoanalyse!AK21)</f>
        <v xml:space="preserve"> </v>
      </c>
      <c r="F12" s="83" t="str">
        <f>IF(ISBLANK(Risikoanalyse!AL21), " ", Risikoanalyse!AL21)</f>
        <v>X</v>
      </c>
      <c r="G12" s="83" t="str">
        <f>IF(ISBLANK(Risikoanalyse!AM21), " ", Risikoanalyse!AM21)</f>
        <v xml:space="preserve"> </v>
      </c>
      <c r="H12" s="83" t="str">
        <f>IF(ISBLANK(Risikoanalyse!AN21), " ", Risikoanalyse!AN21)</f>
        <v xml:space="preserve"> </v>
      </c>
      <c r="I12" s="84"/>
      <c r="J12" s="86"/>
      <c r="K12" s="1"/>
      <c r="L12" s="1"/>
      <c r="U12" s="1"/>
      <c r="V12" s="1"/>
      <c r="W12" s="1"/>
      <c r="X12" s="1"/>
      <c r="Y12" s="1"/>
      <c r="Z12" s="1"/>
      <c r="AA12" s="1"/>
      <c r="AB12" s="1"/>
      <c r="AC12" s="1"/>
      <c r="AD12" s="1"/>
    </row>
    <row r="13" spans="1:30" x14ac:dyDescent="0.25">
      <c r="A13" s="1"/>
      <c r="B13" s="79" t="str">
        <f>Risikoanalyse!B22</f>
        <v>A7</v>
      </c>
      <c r="C13" s="80" t="str">
        <f>IF(ISBLANK(Risikoanalyse!AI22), " ", Risikoanalyse!AI22)</f>
        <v xml:space="preserve"> </v>
      </c>
      <c r="D13" s="80" t="str">
        <f>IF(ISBLANK(Risikoanalyse!AJ22), " ", Risikoanalyse!AJ22)</f>
        <v>X</v>
      </c>
      <c r="E13" s="80" t="str">
        <f>IF(ISBLANK(Risikoanalyse!AK22), " ", Risikoanalyse!AK22)</f>
        <v xml:space="preserve"> </v>
      </c>
      <c r="F13" s="80" t="str">
        <f>IF(ISBLANK(Risikoanalyse!AL22), " ", Risikoanalyse!AL22)</f>
        <v xml:space="preserve"> </v>
      </c>
      <c r="G13" s="80" t="str">
        <f>IF(ISBLANK(Risikoanalyse!AM22), " ", Risikoanalyse!AM22)</f>
        <v xml:space="preserve"> </v>
      </c>
      <c r="H13" s="80" t="str">
        <f>IF(ISBLANK(Risikoanalyse!AN22), " ", Risikoanalyse!AN22)</f>
        <v xml:space="preserve"> </v>
      </c>
      <c r="I13" s="81"/>
      <c r="J13" s="86"/>
      <c r="K13" s="1"/>
      <c r="L13" s="1"/>
      <c r="U13" s="1"/>
      <c r="V13" s="1"/>
      <c r="W13" s="1"/>
      <c r="X13" s="1"/>
      <c r="Y13" s="1"/>
      <c r="Z13" s="1"/>
      <c r="AA13" s="1"/>
      <c r="AB13" s="1"/>
      <c r="AC13" s="1"/>
      <c r="AD13" s="1"/>
    </row>
    <row r="14" spans="1:30" x14ac:dyDescent="0.25">
      <c r="A14" s="1"/>
      <c r="B14" s="82" t="str">
        <f>Risikoanalyse!B23</f>
        <v>A8</v>
      </c>
      <c r="C14" s="83" t="str">
        <f>IF(ISBLANK(Risikoanalyse!AI22), " ", Risikoanalyse!AI22)</f>
        <v xml:space="preserve"> </v>
      </c>
      <c r="D14" s="83" t="str">
        <f>IF(ISBLANK(Risikoanalyse!AJ22), " ", Risikoanalyse!AJ22)</f>
        <v>X</v>
      </c>
      <c r="E14" s="83" t="str">
        <f>IF(ISBLANK(Risikoanalyse!AK22), " ", Risikoanalyse!AK22)</f>
        <v xml:space="preserve"> </v>
      </c>
      <c r="F14" s="83" t="str">
        <f>IF(ISBLANK(Risikoanalyse!AL22), " ", Risikoanalyse!AL22)</f>
        <v xml:space="preserve"> </v>
      </c>
      <c r="G14" s="83" t="str">
        <f>IF(ISBLANK(Risikoanalyse!AM22), " ", Risikoanalyse!AM22)</f>
        <v xml:space="preserve"> </v>
      </c>
      <c r="H14" s="83" t="str">
        <f>IF(ISBLANK(Risikoanalyse!AN22), " ", Risikoanalyse!AN22)</f>
        <v xml:space="preserve"> </v>
      </c>
      <c r="I14" s="84"/>
      <c r="J14" s="86"/>
      <c r="K14" s="1"/>
      <c r="L14" s="1"/>
      <c r="U14" s="1"/>
      <c r="V14" s="1"/>
      <c r="W14" s="1"/>
      <c r="X14" s="1"/>
      <c r="Y14" s="1"/>
      <c r="Z14" s="1"/>
      <c r="AA14" s="1"/>
      <c r="AB14" s="1"/>
      <c r="AC14" s="1"/>
      <c r="AD14" s="1"/>
    </row>
    <row r="15" spans="1:30" x14ac:dyDescent="0.25">
      <c r="A15" s="1"/>
      <c r="B15" s="79" t="str">
        <f>Risikoanalyse!B24</f>
        <v>A10</v>
      </c>
      <c r="C15" s="80" t="str">
        <f>IF(ISBLANK(Risikoanalyse!AI24), " ", Risikoanalyse!AI24)</f>
        <v xml:space="preserve"> </v>
      </c>
      <c r="D15" s="80" t="str">
        <f>IF(ISBLANK(Risikoanalyse!AJ24), " ", Risikoanalyse!AJ24)</f>
        <v xml:space="preserve"> </v>
      </c>
      <c r="E15" s="80" t="str">
        <f>IF(ISBLANK(Risikoanalyse!AK24), " ", Risikoanalyse!AK24)</f>
        <v xml:space="preserve"> </v>
      </c>
      <c r="F15" s="80" t="str">
        <f>IF(ISBLANK(Risikoanalyse!AL24), " ", Risikoanalyse!AL24)</f>
        <v>X</v>
      </c>
      <c r="G15" s="80" t="str">
        <f>IF(ISBLANK(Risikoanalyse!AM24), " ", Risikoanalyse!AM24)</f>
        <v xml:space="preserve"> </v>
      </c>
      <c r="H15" s="80" t="str">
        <f>IF(ISBLANK(Risikoanalyse!AN24), " ", Risikoanalyse!AN24)</f>
        <v xml:space="preserve"> </v>
      </c>
      <c r="I15" s="81"/>
      <c r="J15" s="86"/>
      <c r="K15" s="1"/>
      <c r="L15" s="1"/>
      <c r="U15" s="1"/>
      <c r="V15" s="1"/>
      <c r="W15" s="1"/>
      <c r="X15" s="1"/>
      <c r="Y15" s="1"/>
      <c r="Z15" s="1"/>
      <c r="AA15" s="1"/>
      <c r="AB15" s="1"/>
      <c r="AC15" s="1"/>
      <c r="AD15" s="1"/>
    </row>
    <row r="16" spans="1:30" x14ac:dyDescent="0.25">
      <c r="A16" s="1"/>
      <c r="B16" s="82" t="str">
        <f>Risikoanalyse!B25</f>
        <v>A11</v>
      </c>
      <c r="C16" s="83" t="str">
        <f>IF(ISBLANK(Risikoanalyse!AI25), " ", Risikoanalyse!AI25)</f>
        <v xml:space="preserve"> </v>
      </c>
      <c r="D16" s="83" t="str">
        <f>IF(ISBLANK(Risikoanalyse!AJ25), " ", Risikoanalyse!AJ25)</f>
        <v xml:space="preserve"> </v>
      </c>
      <c r="E16" s="83" t="str">
        <f>IF(ISBLANK(Risikoanalyse!AK25), " ", Risikoanalyse!AK25)</f>
        <v xml:space="preserve"> </v>
      </c>
      <c r="F16" s="83" t="str">
        <f>IF(ISBLANK(Risikoanalyse!AL25), " ", Risikoanalyse!AL25)</f>
        <v>X</v>
      </c>
      <c r="G16" s="83" t="str">
        <f>IF(ISBLANK(Risikoanalyse!AM25), " ", Risikoanalyse!AM25)</f>
        <v xml:space="preserve"> </v>
      </c>
      <c r="H16" s="83" t="str">
        <f>IF(ISBLANK(Risikoanalyse!AN25), " ", Risikoanalyse!AN25)</f>
        <v xml:space="preserve"> </v>
      </c>
      <c r="I16" s="259" t="s">
        <v>283</v>
      </c>
      <c r="J16" s="86"/>
      <c r="K16" s="1"/>
      <c r="L16" s="1"/>
      <c r="U16" s="1"/>
      <c r="V16" s="1"/>
      <c r="W16" s="1"/>
      <c r="X16" s="1"/>
      <c r="Y16" s="1"/>
      <c r="Z16" s="1"/>
      <c r="AA16" s="1"/>
      <c r="AB16" s="1"/>
      <c r="AC16" s="1"/>
      <c r="AD16" s="1"/>
    </row>
    <row r="17" spans="1:30" x14ac:dyDescent="0.25">
      <c r="A17" s="1"/>
      <c r="B17" s="79" t="str">
        <f>Risikoanalyse!B26</f>
        <v>A12</v>
      </c>
      <c r="C17" s="80" t="str">
        <f>IF(ISBLANK(Risikoanalyse!AI26), " ", Risikoanalyse!AI26)</f>
        <v xml:space="preserve"> </v>
      </c>
      <c r="D17" s="80" t="str">
        <f>IF(ISBLANK(Risikoanalyse!AJ26), " ", Risikoanalyse!AJ26)</f>
        <v xml:space="preserve"> </v>
      </c>
      <c r="E17" s="80" t="str">
        <f>IF(ISBLANK(Risikoanalyse!AK26), " ", Risikoanalyse!AK26)</f>
        <v xml:space="preserve"> </v>
      </c>
      <c r="F17" s="80" t="str">
        <f>IF(ISBLANK(Risikoanalyse!AL26), " ", Risikoanalyse!AL26)</f>
        <v xml:space="preserve"> </v>
      </c>
      <c r="G17" s="80" t="str">
        <f>IF(ISBLANK(Risikoanalyse!AM26), " ", Risikoanalyse!AM26)</f>
        <v xml:space="preserve"> </v>
      </c>
      <c r="H17" s="80" t="str">
        <f>IF(ISBLANK(Risikoanalyse!AN26), " ", Risikoanalyse!AN26)</f>
        <v xml:space="preserve"> </v>
      </c>
      <c r="I17" s="87" t="s">
        <v>269</v>
      </c>
      <c r="J17" s="86"/>
      <c r="K17" s="1"/>
      <c r="L17" s="1"/>
      <c r="U17" s="1"/>
      <c r="V17" s="1"/>
      <c r="W17" s="1"/>
      <c r="X17" s="1"/>
      <c r="Y17" s="1"/>
      <c r="Z17" s="1"/>
      <c r="AA17" s="1"/>
      <c r="AB17" s="1"/>
      <c r="AC17" s="1"/>
      <c r="AD17" s="1"/>
    </row>
    <row r="18" spans="1:30" x14ac:dyDescent="0.25">
      <c r="A18" s="1"/>
      <c r="B18" s="82" t="str">
        <f>Risikoanalyse!B27</f>
        <v>A13</v>
      </c>
      <c r="C18" s="83"/>
      <c r="D18" s="83"/>
      <c r="E18" s="83"/>
      <c r="F18" s="83"/>
      <c r="G18" s="83"/>
      <c r="H18" s="83"/>
      <c r="I18" s="259"/>
      <c r="J18" s="86"/>
      <c r="K18" s="1"/>
      <c r="L18" s="1"/>
      <c r="U18" s="1"/>
      <c r="V18" s="1"/>
      <c r="W18" s="1"/>
      <c r="X18" s="1"/>
      <c r="Y18" s="1"/>
      <c r="Z18" s="1"/>
      <c r="AA18" s="1"/>
      <c r="AB18" s="1"/>
      <c r="AC18" s="1"/>
      <c r="AD18" s="1"/>
    </row>
    <row r="19" spans="1:30" x14ac:dyDescent="0.25">
      <c r="A19" s="1"/>
      <c r="B19" s="79" t="str">
        <f>Risikoanalyse!B28</f>
        <v>A14</v>
      </c>
      <c r="C19" s="80"/>
      <c r="D19" s="80"/>
      <c r="E19" s="80"/>
      <c r="F19" s="80" t="s">
        <v>98</v>
      </c>
      <c r="G19" s="80"/>
      <c r="H19" s="80"/>
      <c r="I19" s="87" t="s">
        <v>282</v>
      </c>
      <c r="J19" s="86"/>
      <c r="K19" s="1"/>
      <c r="L19" s="1"/>
      <c r="U19" s="1"/>
      <c r="V19" s="1"/>
      <c r="W19" s="1"/>
      <c r="X19" s="1"/>
      <c r="Y19" s="1"/>
      <c r="Z19" s="1"/>
      <c r="AA19" s="1"/>
      <c r="AB19" s="1"/>
      <c r="AC19" s="1"/>
      <c r="AD19" s="1"/>
    </row>
    <row r="20" spans="1:30" x14ac:dyDescent="0.25">
      <c r="A20" s="1"/>
      <c r="B20" s="82" t="str">
        <f>Risikoanalyse!B30</f>
        <v>B1</v>
      </c>
      <c r="C20" s="83" t="str">
        <f>IF(ISBLANK(Risikoanalyse!AI30), " ", Risikoanalyse!AI30)</f>
        <v xml:space="preserve"> </v>
      </c>
      <c r="D20" s="83" t="str">
        <f>IF(ISBLANK(Risikoanalyse!AJ30), " ", Risikoanalyse!AJ30)</f>
        <v xml:space="preserve"> </v>
      </c>
      <c r="E20" s="83" t="str">
        <f>IF(ISBLANK(Risikoanalyse!AK30), " ", Risikoanalyse!AK30)</f>
        <v xml:space="preserve"> </v>
      </c>
      <c r="F20" s="83" t="str">
        <f>IF(ISBLANK(Risikoanalyse!AL30), " ", Risikoanalyse!AL30)</f>
        <v>X</v>
      </c>
      <c r="G20" s="83" t="str">
        <f>IF(ISBLANK(Risikoanalyse!AM30), " ", Risikoanalyse!AM30)</f>
        <v>X</v>
      </c>
      <c r="H20" s="83" t="str">
        <f>IF(ISBLANK(Risikoanalyse!AN30), " ", Risikoanalyse!AN30)</f>
        <v xml:space="preserve"> </v>
      </c>
      <c r="I20" s="84"/>
      <c r="J20" s="86"/>
      <c r="K20" s="1"/>
      <c r="L20" s="1"/>
      <c r="U20" s="1"/>
      <c r="V20" s="1"/>
      <c r="W20" s="1"/>
      <c r="X20" s="1"/>
      <c r="Y20" s="1"/>
      <c r="Z20" s="1"/>
      <c r="AA20" s="1"/>
      <c r="AB20" s="1"/>
      <c r="AC20" s="1"/>
      <c r="AD20" s="1"/>
    </row>
    <row r="21" spans="1:30" x14ac:dyDescent="0.25">
      <c r="A21" s="1"/>
      <c r="B21" s="79" t="str">
        <f>Risikoanalyse!B31</f>
        <v>B2</v>
      </c>
      <c r="C21" s="80" t="str">
        <f>IF(ISBLANK(Risikoanalyse!AI31), " ", Risikoanalyse!AI31)</f>
        <v xml:space="preserve"> </v>
      </c>
      <c r="D21" s="80" t="str">
        <f>IF(ISBLANK(Risikoanalyse!AJ31), " ", Risikoanalyse!AJ31)</f>
        <v xml:space="preserve"> </v>
      </c>
      <c r="E21" s="80" t="str">
        <f>IF(ISBLANK(Risikoanalyse!AK31), " ", Risikoanalyse!AK31)</f>
        <v xml:space="preserve"> </v>
      </c>
      <c r="F21" s="80" t="str">
        <f>IF(ISBLANK(Risikoanalyse!AL31), " ", Risikoanalyse!AL31)</f>
        <v>X</v>
      </c>
      <c r="G21" s="80" t="str">
        <f>IF(ISBLANK(Risikoanalyse!AM31), " ", Risikoanalyse!AM31)</f>
        <v xml:space="preserve"> </v>
      </c>
      <c r="H21" s="80" t="str">
        <f>IF(ISBLANK(Risikoanalyse!AN31), " ", Risikoanalyse!AN31)</f>
        <v xml:space="preserve"> </v>
      </c>
      <c r="I21" s="81"/>
      <c r="J21" s="86"/>
      <c r="K21" s="1"/>
      <c r="L21" s="1"/>
      <c r="U21" s="1"/>
      <c r="V21" s="1"/>
      <c r="W21" s="1"/>
      <c r="X21" s="1"/>
      <c r="Y21" s="1"/>
      <c r="Z21" s="1"/>
      <c r="AA21" s="1"/>
      <c r="AB21" s="1"/>
      <c r="AC21" s="1"/>
      <c r="AD21" s="1"/>
    </row>
    <row r="22" spans="1:30" x14ac:dyDescent="0.25">
      <c r="A22" s="1"/>
      <c r="B22" s="82" t="str">
        <f>Risikoanalyse!B32</f>
        <v>B3</v>
      </c>
      <c r="C22" s="83" t="str">
        <f>IF(ISBLANK(Risikoanalyse!AI31), " ", Risikoanalyse!AI31)</f>
        <v xml:space="preserve"> </v>
      </c>
      <c r="D22" s="83" t="str">
        <f>IF(ISBLANK(Risikoanalyse!AJ31), " ", Risikoanalyse!AJ31)</f>
        <v xml:space="preserve"> </v>
      </c>
      <c r="E22" s="83" t="str">
        <f>IF(ISBLANK(Risikoanalyse!AK31), " ", Risikoanalyse!AK31)</f>
        <v xml:space="preserve"> </v>
      </c>
      <c r="F22" s="83" t="str">
        <f>IF(ISBLANK(Risikoanalyse!AL31), " ", Risikoanalyse!AL31)</f>
        <v>X</v>
      </c>
      <c r="G22" s="83" t="str">
        <f>IF(ISBLANK(Risikoanalyse!AM31), " ", Risikoanalyse!AM31)</f>
        <v xml:space="preserve"> </v>
      </c>
      <c r="H22" s="83" t="str">
        <f>IF(ISBLANK(Risikoanalyse!AN31), " ", Risikoanalyse!AN31)</f>
        <v xml:space="preserve"> </v>
      </c>
      <c r="I22" s="84"/>
      <c r="J22" s="86"/>
      <c r="K22" s="1"/>
      <c r="L22" s="1"/>
      <c r="U22" s="1"/>
      <c r="V22" s="1"/>
      <c r="W22" s="1"/>
      <c r="X22" s="1"/>
      <c r="Y22" s="1"/>
      <c r="Z22" s="1"/>
      <c r="AA22" s="1"/>
      <c r="AB22" s="1"/>
      <c r="AC22" s="1"/>
      <c r="AD22" s="1"/>
    </row>
    <row r="23" spans="1:30" x14ac:dyDescent="0.25">
      <c r="A23" s="1"/>
      <c r="B23" s="79" t="str">
        <f>Risikoanalyse!B33</f>
        <v>B4</v>
      </c>
      <c r="C23" s="80" t="str">
        <f>IF(ISBLANK(Risikoanalyse!AI33), " ", Risikoanalyse!AI33)</f>
        <v xml:space="preserve"> </v>
      </c>
      <c r="D23" s="80" t="str">
        <f>IF(ISBLANK(Risikoanalyse!AJ33), " ", Risikoanalyse!AJ33)</f>
        <v xml:space="preserve"> </v>
      </c>
      <c r="E23" s="80" t="str">
        <f>IF(ISBLANK(Risikoanalyse!AK33), " ", Risikoanalyse!AK33)</f>
        <v xml:space="preserve"> </v>
      </c>
      <c r="F23" s="80" t="str">
        <f>IF(ISBLANK(Risikoanalyse!AL33), " ", Risikoanalyse!AL33)</f>
        <v>X</v>
      </c>
      <c r="G23" s="80" t="str">
        <f>IF(ISBLANK(Risikoanalyse!AM33), " ", Risikoanalyse!AM33)</f>
        <v>X</v>
      </c>
      <c r="H23" s="80" t="str">
        <f>IF(ISBLANK(Risikoanalyse!AN33), " ", Risikoanalyse!AN33)</f>
        <v xml:space="preserve"> </v>
      </c>
      <c r="I23" s="81"/>
      <c r="J23" s="86"/>
      <c r="K23" s="1"/>
      <c r="L23" s="1"/>
      <c r="U23" s="1"/>
      <c r="V23" s="1"/>
      <c r="W23" s="1"/>
      <c r="X23" s="1"/>
      <c r="Y23" s="1"/>
      <c r="Z23" s="1"/>
      <c r="AA23" s="1"/>
      <c r="AB23" s="1"/>
      <c r="AC23" s="1"/>
      <c r="AD23" s="1"/>
    </row>
    <row r="24" spans="1:30" x14ac:dyDescent="0.25">
      <c r="A24" s="1"/>
      <c r="B24" s="82" t="str">
        <f>Risikoanalyse!B34</f>
        <v>B5</v>
      </c>
      <c r="C24" s="83" t="str">
        <f>IF(ISBLANK(Risikoanalyse!AI34), " ", Risikoanalyse!AI34)</f>
        <v xml:space="preserve"> </v>
      </c>
      <c r="D24" s="83" t="str">
        <f>IF(ISBLANK(Risikoanalyse!AJ34), " ", Risikoanalyse!AJ34)</f>
        <v xml:space="preserve"> </v>
      </c>
      <c r="E24" s="83" t="str">
        <f>IF(ISBLANK(Risikoanalyse!AK34), " ", Risikoanalyse!AK34)</f>
        <v xml:space="preserve"> </v>
      </c>
      <c r="F24" s="83" t="str">
        <f>IF(ISBLANK(Risikoanalyse!AL34), " ", Risikoanalyse!AL34)</f>
        <v>x</v>
      </c>
      <c r="G24" s="83" t="str">
        <f>IF(ISBLANK(Risikoanalyse!AM34), " ", Risikoanalyse!AM34)</f>
        <v xml:space="preserve"> </v>
      </c>
      <c r="H24" s="83" t="str">
        <f>IF(ISBLANK(Risikoanalyse!AN34), " ", Risikoanalyse!AN34)</f>
        <v xml:space="preserve"> </v>
      </c>
      <c r="I24" s="84"/>
      <c r="J24" s="86"/>
      <c r="K24" s="1"/>
      <c r="L24" s="1"/>
      <c r="U24" s="1"/>
      <c r="V24" s="1"/>
      <c r="W24" s="1"/>
      <c r="X24" s="1"/>
      <c r="Y24" s="1"/>
      <c r="Z24" s="1"/>
      <c r="AA24" s="1"/>
      <c r="AB24" s="1"/>
      <c r="AC24" s="1"/>
      <c r="AD24" s="1"/>
    </row>
    <row r="25" spans="1:30" x14ac:dyDescent="0.25">
      <c r="A25" s="1"/>
      <c r="B25" s="79" t="str">
        <f>Risikoanalyse!B35</f>
        <v>B6</v>
      </c>
      <c r="C25" s="80" t="str">
        <f>IF(ISBLANK(Risikoanalyse!AI35), " ", Risikoanalyse!AI35)</f>
        <v xml:space="preserve"> </v>
      </c>
      <c r="D25" s="80" t="str">
        <f>IF(ISBLANK(Risikoanalyse!AJ35), " ", Risikoanalyse!AJ35)</f>
        <v xml:space="preserve"> </v>
      </c>
      <c r="E25" s="80" t="str">
        <f>IF(ISBLANK(Risikoanalyse!AK35), " ", Risikoanalyse!AK35)</f>
        <v xml:space="preserve"> </v>
      </c>
      <c r="F25" s="80" t="str">
        <f>IF(ISBLANK(Risikoanalyse!AL35), " ", Risikoanalyse!AL35)</f>
        <v>x</v>
      </c>
      <c r="G25" s="80" t="str">
        <f>IF(ISBLANK(Risikoanalyse!AM35), " ", Risikoanalyse!AM35)</f>
        <v xml:space="preserve"> </v>
      </c>
      <c r="H25" s="80" t="str">
        <f>IF(ISBLANK(Risikoanalyse!AN35), " ", Risikoanalyse!AN35)</f>
        <v xml:space="preserve"> </v>
      </c>
      <c r="I25" s="87" t="s">
        <v>254</v>
      </c>
      <c r="J25" s="86"/>
      <c r="K25" s="1"/>
      <c r="L25" s="1"/>
      <c r="U25" s="1"/>
      <c r="V25" s="1"/>
      <c r="W25" s="1"/>
      <c r="X25" s="1"/>
      <c r="Y25" s="1"/>
      <c r="Z25" s="1"/>
      <c r="AA25" s="1"/>
      <c r="AB25" s="1"/>
      <c r="AC25" s="1"/>
      <c r="AD25" s="1"/>
    </row>
    <row r="26" spans="1:30" x14ac:dyDescent="0.25">
      <c r="A26" s="1"/>
      <c r="B26" s="82" t="str">
        <f>Risikoanalyse!B36</f>
        <v>B10</v>
      </c>
      <c r="C26" s="83" t="str">
        <f>IF(ISBLANK(Risikoanalyse!AI36), " ", Risikoanalyse!AI36)</f>
        <v xml:space="preserve"> </v>
      </c>
      <c r="D26" s="83" t="str">
        <f>IF(ISBLANK(Risikoanalyse!AJ36), " ", Risikoanalyse!AJ36)</f>
        <v>X</v>
      </c>
      <c r="E26" s="83" t="str">
        <f>IF(ISBLANK(Risikoanalyse!AK36), " ", Risikoanalyse!AK36)</f>
        <v xml:space="preserve"> </v>
      </c>
      <c r="F26" s="83" t="str">
        <f>IF(ISBLANK(Risikoanalyse!AL36), " ", Risikoanalyse!AL36)</f>
        <v xml:space="preserve"> </v>
      </c>
      <c r="G26" s="83" t="str">
        <f>IF(ISBLANK(Risikoanalyse!AM36), " ", Risikoanalyse!AM36)</f>
        <v xml:space="preserve"> </v>
      </c>
      <c r="H26" s="83" t="str">
        <f>IF(ISBLANK(Risikoanalyse!AN36), " ", Risikoanalyse!AN36)</f>
        <v xml:space="preserve"> </v>
      </c>
      <c r="I26" s="84"/>
      <c r="J26" s="86"/>
      <c r="K26" s="1"/>
      <c r="L26" s="1"/>
      <c r="U26" s="1"/>
      <c r="V26" s="1"/>
      <c r="W26" s="1"/>
      <c r="X26" s="1"/>
      <c r="Y26" s="1"/>
      <c r="Z26" s="1"/>
      <c r="AA26" s="1"/>
      <c r="AB26" s="1"/>
      <c r="AC26" s="1"/>
      <c r="AD26" s="1"/>
    </row>
    <row r="27" spans="1:30" x14ac:dyDescent="0.25">
      <c r="A27" s="1"/>
      <c r="B27" s="79" t="str">
        <f>Risikoanalyse!B37</f>
        <v>B11</v>
      </c>
      <c r="C27" s="80" t="str">
        <f>IF(ISBLANK(Risikoanalyse!AI37), " ", Risikoanalyse!AI37)</f>
        <v xml:space="preserve"> </v>
      </c>
      <c r="D27" s="80" t="str">
        <f>IF(ISBLANK(Risikoanalyse!AJ37), " ", Risikoanalyse!AJ37)</f>
        <v xml:space="preserve"> </v>
      </c>
      <c r="E27" s="80" t="str">
        <f>IF(ISBLANK(Risikoanalyse!AK37), " ", Risikoanalyse!AK37)</f>
        <v xml:space="preserve"> </v>
      </c>
      <c r="F27" s="80" t="str">
        <f>IF(ISBLANK(Risikoanalyse!AL37), " ", Risikoanalyse!AL37)</f>
        <v xml:space="preserve"> </v>
      </c>
      <c r="G27" s="80" t="str">
        <f>IF(ISBLANK(Risikoanalyse!AM37), " ", Risikoanalyse!AM37)</f>
        <v xml:space="preserve"> </v>
      </c>
      <c r="H27" s="80" t="str">
        <f>IF(ISBLANK(Risikoanalyse!AN37), " ", Risikoanalyse!AN37)</f>
        <v xml:space="preserve"> </v>
      </c>
      <c r="I27" s="81"/>
      <c r="J27" s="86"/>
      <c r="K27" s="1"/>
      <c r="L27" s="1"/>
      <c r="U27" s="1"/>
      <c r="V27" s="1"/>
      <c r="W27" s="1"/>
      <c r="X27" s="1"/>
      <c r="Y27" s="1"/>
      <c r="Z27" s="1"/>
      <c r="AA27" s="1"/>
      <c r="AB27" s="1"/>
      <c r="AC27" s="1"/>
      <c r="AD27" s="1"/>
    </row>
    <row r="28" spans="1:30" ht="21.6" x14ac:dyDescent="0.25">
      <c r="A28" s="1"/>
      <c r="B28" s="82" t="str">
        <f>Risikoanalyse!B38</f>
        <v>B12</v>
      </c>
      <c r="C28" s="83" t="str">
        <f>IF(ISBLANK(Risikoanalyse!AI38), " ", Risikoanalyse!AI38)</f>
        <v xml:space="preserve"> </v>
      </c>
      <c r="D28" s="83" t="str">
        <f>IF(ISBLANK(Risikoanalyse!AJ38), " ", Risikoanalyse!AJ38)</f>
        <v xml:space="preserve"> </v>
      </c>
      <c r="E28" s="83" t="str">
        <f>IF(ISBLANK(Risikoanalyse!AK38), " ", Risikoanalyse!AK38)</f>
        <v xml:space="preserve"> </v>
      </c>
      <c r="F28" s="83" t="str">
        <f>IF(ISBLANK(Risikoanalyse!AL38), " ", Risikoanalyse!AL38)</f>
        <v>X</v>
      </c>
      <c r="G28" s="83" t="str">
        <f>IF(ISBLANK(Risikoanalyse!AM38), " ", Risikoanalyse!AM38)</f>
        <v xml:space="preserve"> </v>
      </c>
      <c r="H28" s="83" t="str">
        <f>IF(ISBLANK(Risikoanalyse!AN38), " ", Risikoanalyse!AN38)</f>
        <v xml:space="preserve"> </v>
      </c>
      <c r="I28" s="84" t="s">
        <v>255</v>
      </c>
      <c r="J28" s="86"/>
      <c r="K28" s="1"/>
      <c r="L28" s="1"/>
      <c r="U28" s="1"/>
      <c r="V28" s="1"/>
      <c r="W28" s="1"/>
      <c r="X28" s="1"/>
      <c r="Y28" s="1"/>
      <c r="Z28" s="1"/>
      <c r="AA28" s="1"/>
      <c r="AB28" s="1"/>
      <c r="AC28" s="1"/>
      <c r="AD28" s="1"/>
    </row>
    <row r="29" spans="1:30" x14ac:dyDescent="0.25">
      <c r="A29" s="1"/>
      <c r="B29" s="79" t="str">
        <f>Risikoanalyse!B39</f>
        <v>B13</v>
      </c>
      <c r="C29" s="80" t="str">
        <f>IF(ISBLANK(Risikoanalyse!AI39), " ", Risikoanalyse!AI39)</f>
        <v xml:space="preserve"> </v>
      </c>
      <c r="D29" s="80" t="str">
        <f>IF(ISBLANK(Risikoanalyse!AJ39), " ", Risikoanalyse!AJ39)</f>
        <v xml:space="preserve"> </v>
      </c>
      <c r="E29" s="80" t="str">
        <f>IF(ISBLANK(Risikoanalyse!AK39), " ", Risikoanalyse!AK39)</f>
        <v xml:space="preserve"> </v>
      </c>
      <c r="F29" s="80" t="str">
        <f>IF(ISBLANK(Risikoanalyse!AL39), " ", Risikoanalyse!AL39)</f>
        <v>X</v>
      </c>
      <c r="G29" s="80" t="str">
        <f>IF(ISBLANK(Risikoanalyse!AM39), " ", Risikoanalyse!AM39)</f>
        <v xml:space="preserve"> </v>
      </c>
      <c r="H29" s="80" t="str">
        <f>IF(ISBLANK(Risikoanalyse!AN39), " ", Risikoanalyse!AN39)</f>
        <v xml:space="preserve"> </v>
      </c>
      <c r="I29" s="81"/>
      <c r="J29" s="86"/>
      <c r="K29" s="1"/>
      <c r="L29" s="1"/>
      <c r="U29" s="1"/>
      <c r="V29" s="1"/>
      <c r="W29" s="1"/>
      <c r="X29" s="1"/>
      <c r="Y29" s="1"/>
      <c r="Z29" s="1"/>
      <c r="AA29" s="1"/>
      <c r="AB29" s="1"/>
      <c r="AC29" s="1"/>
      <c r="AD29" s="1"/>
    </row>
    <row r="30" spans="1:30" x14ac:dyDescent="0.25">
      <c r="A30" s="1"/>
      <c r="B30" s="82" t="str">
        <f>Risikoanalyse!B40</f>
        <v>B14</v>
      </c>
      <c r="C30" s="83" t="str">
        <f>IF(ISBLANK(Risikoanalyse!AI40), " ", Risikoanalyse!AI40)</f>
        <v xml:space="preserve"> </v>
      </c>
      <c r="D30" s="83" t="str">
        <f>IF(ISBLANK(Risikoanalyse!AJ40), " ", Risikoanalyse!AJ40)</f>
        <v xml:space="preserve"> </v>
      </c>
      <c r="E30" s="83" t="str">
        <f>IF(ISBLANK(Risikoanalyse!AK40), " ", Risikoanalyse!AK40)</f>
        <v xml:space="preserve"> </v>
      </c>
      <c r="F30" s="83" t="str">
        <f>IF(ISBLANK(Risikoanalyse!AL40), " ", Risikoanalyse!AL40)</f>
        <v xml:space="preserve"> </v>
      </c>
      <c r="G30" s="83" t="str">
        <f>IF(ISBLANK(Risikoanalyse!AM40), " ", Risikoanalyse!AM40)</f>
        <v xml:space="preserve"> </v>
      </c>
      <c r="H30" s="83" t="str">
        <f>IF(ISBLANK(Risikoanalyse!AN40), " ", Risikoanalyse!AN40)</f>
        <v xml:space="preserve"> </v>
      </c>
      <c r="I30" s="84"/>
      <c r="J30" s="86"/>
      <c r="K30" s="1"/>
      <c r="L30" s="1"/>
      <c r="U30" s="1"/>
      <c r="V30" s="1"/>
      <c r="W30" s="1"/>
      <c r="X30" s="1"/>
      <c r="Y30" s="1"/>
      <c r="Z30" s="1"/>
      <c r="AA30" s="1"/>
      <c r="AB30" s="1"/>
      <c r="AC30" s="1"/>
      <c r="AD30" s="1"/>
    </row>
    <row r="31" spans="1:30" x14ac:dyDescent="0.25">
      <c r="A31" s="1"/>
      <c r="B31" s="79"/>
      <c r="C31" s="80"/>
      <c r="D31" s="80"/>
      <c r="E31" s="80"/>
      <c r="F31" s="80"/>
      <c r="G31" s="80"/>
      <c r="H31" s="80"/>
      <c r="I31" s="81"/>
      <c r="J31" s="5"/>
      <c r="M31" s="6"/>
      <c r="N31" s="6"/>
      <c r="O31" s="6"/>
      <c r="P31" s="6"/>
      <c r="Q31" s="6"/>
      <c r="R31" s="6"/>
      <c r="S31" s="6"/>
      <c r="T31" s="6"/>
    </row>
    <row r="32" spans="1:30" x14ac:dyDescent="0.25">
      <c r="A32" s="1"/>
      <c r="B32" s="82" t="str">
        <f>Risikoanalyse!B42</f>
        <v>C1</v>
      </c>
      <c r="C32" s="83" t="str">
        <f>IF(ISBLANK(Risikoanalyse!AI42), " ", Risikoanalyse!AI42)</f>
        <v xml:space="preserve"> </v>
      </c>
      <c r="D32" s="83" t="str">
        <f>IF(ISBLANK(Risikoanalyse!AJ42), " ", Risikoanalyse!AJ42)</f>
        <v xml:space="preserve"> </v>
      </c>
      <c r="E32" s="83" t="str">
        <f>IF(ISBLANK(Risikoanalyse!AK42), " ", Risikoanalyse!AK42)</f>
        <v xml:space="preserve"> </v>
      </c>
      <c r="F32" s="83" t="str">
        <f>IF(ISBLANK(Risikoanalyse!AL42), " ", Risikoanalyse!AL42)</f>
        <v>X</v>
      </c>
      <c r="G32" s="83" t="str">
        <f>IF(ISBLANK(Risikoanalyse!AM42), " ", Risikoanalyse!AM42)</f>
        <v>X</v>
      </c>
      <c r="H32" s="83" t="str">
        <f>IF(ISBLANK(Risikoanalyse!AN42), " ", Risikoanalyse!AN42)</f>
        <v xml:space="preserve"> </v>
      </c>
      <c r="I32" s="84"/>
      <c r="J32" s="86"/>
      <c r="K32" s="1"/>
      <c r="L32" s="1"/>
      <c r="U32" s="1"/>
      <c r="V32" s="1"/>
      <c r="W32" s="1"/>
      <c r="X32" s="1"/>
      <c r="Y32" s="1"/>
      <c r="Z32" s="1"/>
      <c r="AA32" s="1"/>
      <c r="AB32" s="1"/>
      <c r="AC32" s="1"/>
      <c r="AD32" s="1"/>
    </row>
    <row r="33" spans="1:30" x14ac:dyDescent="0.25">
      <c r="A33" s="1"/>
      <c r="B33" s="234" t="str">
        <f>Risikoanalyse!B43</f>
        <v>C3</v>
      </c>
      <c r="C33" s="235" t="str">
        <f>IF(ISBLANK(Risikoanalyse!AI43), " ", Risikoanalyse!AI43)</f>
        <v xml:space="preserve"> </v>
      </c>
      <c r="D33" s="235" t="str">
        <f>IF(ISBLANK(Risikoanalyse!AJ43), " ", Risikoanalyse!AJ43)</f>
        <v xml:space="preserve"> </v>
      </c>
      <c r="E33" s="235" t="str">
        <f>IF(ISBLANK(Risikoanalyse!AK43), " ", Risikoanalyse!AK43)</f>
        <v xml:space="preserve"> </v>
      </c>
      <c r="F33" s="235" t="str">
        <f>IF(ISBLANK(Risikoanalyse!AL43), " ", Risikoanalyse!AL43)</f>
        <v>X</v>
      </c>
      <c r="G33" s="235" t="str">
        <f>IF(ISBLANK(Risikoanalyse!AM43), " ", Risikoanalyse!AM43)</f>
        <v>X</v>
      </c>
      <c r="H33" s="235" t="str">
        <f>IF(ISBLANK(Risikoanalyse!AN43), " ", Risikoanalyse!AN43)</f>
        <v xml:space="preserve"> </v>
      </c>
      <c r="I33" s="236"/>
      <c r="J33" s="5"/>
      <c r="M33" s="6"/>
      <c r="N33" s="6"/>
      <c r="O33" s="6"/>
      <c r="P33" s="6"/>
      <c r="Q33" s="6"/>
      <c r="R33" s="6"/>
      <c r="S33" s="6"/>
      <c r="T33" s="6"/>
    </row>
    <row r="34" spans="1:30" x14ac:dyDescent="0.25">
      <c r="A34" s="1"/>
      <c r="B34" s="82" t="str">
        <f>Risikoanalyse!B44</f>
        <v>C4</v>
      </c>
      <c r="C34" s="83" t="str">
        <f>IF(ISBLANK(Risikoanalyse!AI44), " ", Risikoanalyse!AI44)</f>
        <v xml:space="preserve"> </v>
      </c>
      <c r="D34" s="83" t="str">
        <f>IF(ISBLANK(Risikoanalyse!AJ44), " ", Risikoanalyse!AJ44)</f>
        <v xml:space="preserve"> </v>
      </c>
      <c r="E34" s="83" t="str">
        <f>IF(ISBLANK(Risikoanalyse!AK44), " ", Risikoanalyse!AK44)</f>
        <v xml:space="preserve"> </v>
      </c>
      <c r="F34" s="83" t="str">
        <f>IF(ISBLANK(Risikoanalyse!AL44), " ", Risikoanalyse!AL44)</f>
        <v>X</v>
      </c>
      <c r="G34" s="83" t="str">
        <f>IF(ISBLANK(Risikoanalyse!AM44), " ", Risikoanalyse!AM44)</f>
        <v xml:space="preserve"> </v>
      </c>
      <c r="H34" s="83" t="str">
        <f>IF(ISBLANK(Risikoanalyse!AN44), " ", Risikoanalyse!AN44)</f>
        <v xml:space="preserve"> </v>
      </c>
      <c r="I34" s="84"/>
      <c r="J34" s="5"/>
      <c r="M34" s="6"/>
      <c r="N34" s="6"/>
      <c r="O34" s="6"/>
      <c r="P34" s="6"/>
      <c r="Q34" s="6"/>
      <c r="R34" s="6"/>
      <c r="S34" s="6"/>
      <c r="T34" s="6"/>
    </row>
    <row r="35" spans="1:30" x14ac:dyDescent="0.25">
      <c r="A35" s="1"/>
      <c r="B35" s="234" t="e">
        <f>Risikoanalyse!#REF!</f>
        <v>#REF!</v>
      </c>
      <c r="C35" s="235" t="e">
        <f>IF(ISBLANK(Risikoanalyse!#REF!), " ", Risikoanalyse!#REF!)</f>
        <v>#REF!</v>
      </c>
      <c r="D35" s="235" t="e">
        <f>IF(ISBLANK(Risikoanalyse!#REF!), " ", Risikoanalyse!#REF!)</f>
        <v>#REF!</v>
      </c>
      <c r="E35" s="235" t="e">
        <f>IF(ISBLANK(Risikoanalyse!#REF!), " ", Risikoanalyse!#REF!)</f>
        <v>#REF!</v>
      </c>
      <c r="F35" s="235" t="e">
        <f>IF(ISBLANK(Risikoanalyse!#REF!), " ", Risikoanalyse!#REF!)</f>
        <v>#REF!</v>
      </c>
      <c r="G35" s="235" t="e">
        <f>IF(ISBLANK(Risikoanalyse!#REF!), " ", Risikoanalyse!#REF!)</f>
        <v>#REF!</v>
      </c>
      <c r="H35" s="235" t="e">
        <f>IF(ISBLANK(Risikoanalyse!#REF!), " ", Risikoanalyse!#REF!)</f>
        <v>#REF!</v>
      </c>
      <c r="I35" s="236"/>
      <c r="J35" s="5"/>
      <c r="M35" s="6"/>
      <c r="N35" s="6"/>
      <c r="O35" s="6"/>
      <c r="P35" s="6"/>
      <c r="Q35" s="6"/>
      <c r="R35" s="6"/>
      <c r="S35" s="6"/>
      <c r="T35" s="6"/>
    </row>
    <row r="36" spans="1:30" x14ac:dyDescent="0.25">
      <c r="A36" s="1"/>
      <c r="B36" s="234"/>
      <c r="C36" s="235"/>
      <c r="D36" s="235"/>
      <c r="E36" s="235"/>
      <c r="F36" s="235"/>
      <c r="G36" s="235"/>
      <c r="H36" s="235"/>
      <c r="I36" s="236"/>
      <c r="J36" s="5"/>
      <c r="M36" s="6"/>
      <c r="N36" s="6"/>
      <c r="O36" s="6"/>
      <c r="P36" s="6"/>
      <c r="Q36" s="6"/>
      <c r="R36" s="6"/>
      <c r="S36" s="6"/>
      <c r="T36" s="6"/>
    </row>
    <row r="37" spans="1:30" x14ac:dyDescent="0.25">
      <c r="A37" s="1"/>
      <c r="B37" s="82" t="str">
        <f>Risikoanalyse!B46</f>
        <v>D1</v>
      </c>
      <c r="C37" s="83" t="str">
        <f>IF(ISBLANK(Risikoanalyse!AI46), " ", Risikoanalyse!AI46)</f>
        <v xml:space="preserve"> </v>
      </c>
      <c r="D37" s="83" t="str">
        <f>IF(ISBLANK(Risikoanalyse!AJ46), " ", Risikoanalyse!AJ46)</f>
        <v xml:space="preserve"> </v>
      </c>
      <c r="E37" s="83" t="str">
        <f>IF(ISBLANK(Risikoanalyse!AK46), " ", Risikoanalyse!AK46)</f>
        <v xml:space="preserve"> </v>
      </c>
      <c r="F37" s="83" t="str">
        <f>IF(ISBLANK(Risikoanalyse!AL46), " ", Risikoanalyse!AL46)</f>
        <v>X</v>
      </c>
      <c r="G37" s="83" t="str">
        <f>IF(ISBLANK(Risikoanalyse!AM46), " ", Risikoanalyse!AM46)</f>
        <v xml:space="preserve"> </v>
      </c>
      <c r="H37" s="83" t="str">
        <f>IF(ISBLANK(Risikoanalyse!AN46), " ", Risikoanalyse!AN46)</f>
        <v xml:space="preserve"> </v>
      </c>
      <c r="I37" s="84"/>
      <c r="J37" s="5"/>
      <c r="M37" s="6"/>
      <c r="N37" s="6"/>
      <c r="O37" s="6"/>
      <c r="P37" s="6"/>
      <c r="Q37" s="6"/>
      <c r="R37" s="6"/>
      <c r="S37" s="6"/>
      <c r="T37" s="6"/>
    </row>
    <row r="38" spans="1:30" x14ac:dyDescent="0.25">
      <c r="A38" s="1"/>
      <c r="B38" s="82"/>
      <c r="C38" s="83" t="str">
        <f>IF(ISBLANK(Risikoanalyse!AI48), " ", Risikoanalyse!AI48)</f>
        <v xml:space="preserve"> </v>
      </c>
      <c r="D38" s="83" t="str">
        <f>IF(ISBLANK(Risikoanalyse!AJ48), " ", Risikoanalyse!AJ48)</f>
        <v xml:space="preserve"> </v>
      </c>
      <c r="E38" s="83" t="str">
        <f>IF(ISBLANK(Risikoanalyse!AK48), " ", Risikoanalyse!AK48)</f>
        <v xml:space="preserve"> </v>
      </c>
      <c r="F38" s="83" t="str">
        <f>IF(ISBLANK(Risikoanalyse!AL48), " ", Risikoanalyse!AL48)</f>
        <v xml:space="preserve"> </v>
      </c>
      <c r="G38" s="83" t="str">
        <f>IF(ISBLANK(Risikoanalyse!AM48), " ", Risikoanalyse!AM48)</f>
        <v xml:space="preserve"> </v>
      </c>
      <c r="H38" s="83" t="str">
        <f>IF(ISBLANK(Risikoanalyse!AN48), " ", Risikoanalyse!AN48)</f>
        <v xml:space="preserve"> </v>
      </c>
      <c r="I38" s="84"/>
      <c r="J38" s="5"/>
      <c r="M38" s="6"/>
      <c r="N38" s="6"/>
      <c r="O38" s="6"/>
      <c r="P38" s="6"/>
      <c r="Q38" s="6"/>
      <c r="R38" s="6"/>
      <c r="S38" s="6"/>
      <c r="T38" s="6"/>
    </row>
    <row r="39" spans="1:30" x14ac:dyDescent="0.25">
      <c r="A39" s="1"/>
      <c r="B39" s="82">
        <f>Risikoanalyse!B49</f>
        <v>0</v>
      </c>
      <c r="C39" s="83" t="str">
        <f>IF(ISBLANK(Risikoanalyse!AI49), " ", Risikoanalyse!AI49)</f>
        <v xml:space="preserve"> </v>
      </c>
      <c r="D39" s="83" t="str">
        <f>IF(ISBLANK(Risikoanalyse!AJ49), " ", Risikoanalyse!AJ49)</f>
        <v xml:space="preserve"> </v>
      </c>
      <c r="E39" s="83" t="str">
        <f>IF(ISBLANK(Risikoanalyse!AK49), " ", Risikoanalyse!AK49)</f>
        <v xml:space="preserve"> </v>
      </c>
      <c r="F39" s="83" t="str">
        <f>IF(ISBLANK(Risikoanalyse!AL49), " ", Risikoanalyse!AL49)</f>
        <v xml:space="preserve"> </v>
      </c>
      <c r="G39" s="83" t="str">
        <f>IF(ISBLANK(Risikoanalyse!AM49), " ", Risikoanalyse!AM49)</f>
        <v xml:space="preserve"> </v>
      </c>
      <c r="H39" s="83" t="str">
        <f>IF(ISBLANK(Risikoanalyse!AN49), " ", Risikoanalyse!AN49)</f>
        <v xml:space="preserve"> </v>
      </c>
      <c r="I39" s="84"/>
      <c r="J39" s="5"/>
      <c r="M39" s="6"/>
      <c r="N39" s="6"/>
      <c r="O39" s="6"/>
      <c r="P39" s="6"/>
      <c r="Q39" s="6"/>
      <c r="R39" s="6"/>
      <c r="S39" s="6"/>
      <c r="T39" s="6"/>
    </row>
    <row r="40" spans="1:30" x14ac:dyDescent="0.25">
      <c r="A40" s="1"/>
      <c r="B40" s="82">
        <f>Risikoanalyse!B50</f>
        <v>0</v>
      </c>
      <c r="C40" s="83" t="str">
        <f>IF(ISBLANK(Risikoanalyse!AI50), " ", Risikoanalyse!AI50)</f>
        <v xml:space="preserve"> </v>
      </c>
      <c r="D40" s="83" t="str">
        <f>IF(ISBLANK(Risikoanalyse!AJ50), " ", Risikoanalyse!AJ50)</f>
        <v xml:space="preserve"> </v>
      </c>
      <c r="E40" s="83" t="str">
        <f>IF(ISBLANK(Risikoanalyse!AK50), " ", Risikoanalyse!AK50)</f>
        <v xml:space="preserve"> </v>
      </c>
      <c r="F40" s="83" t="str">
        <f>IF(ISBLANK(Risikoanalyse!AL50), " ", Risikoanalyse!AL50)</f>
        <v xml:space="preserve"> </v>
      </c>
      <c r="G40" s="83" t="str">
        <f>IF(ISBLANK(Risikoanalyse!AM50), " ", Risikoanalyse!AM50)</f>
        <v xml:space="preserve"> </v>
      </c>
      <c r="H40" s="83" t="str">
        <f>IF(ISBLANK(Risikoanalyse!AN50), " ", Risikoanalyse!AN50)</f>
        <v xml:space="preserve"> </v>
      </c>
      <c r="I40" s="84"/>
      <c r="J40" s="5"/>
      <c r="M40" s="6"/>
      <c r="N40" s="6"/>
      <c r="O40" s="6"/>
      <c r="P40" s="6"/>
      <c r="Q40" s="6"/>
      <c r="R40" s="6"/>
      <c r="S40" s="6"/>
      <c r="T40" s="6"/>
      <c r="U40" s="1"/>
      <c r="V40" s="1"/>
      <c r="W40" s="1"/>
      <c r="X40" s="1"/>
      <c r="Y40" s="1"/>
      <c r="Z40" s="1"/>
      <c r="AA40" s="1"/>
      <c r="AB40" s="1"/>
      <c r="AC40" s="1"/>
      <c r="AD40" s="1"/>
    </row>
    <row r="41" spans="1:30" x14ac:dyDescent="0.25">
      <c r="A41" s="1"/>
      <c r="B41" s="82">
        <f>Risikoanalyse!B51</f>
        <v>0</v>
      </c>
      <c r="C41" s="83" t="str">
        <f>IF(ISBLANK(Risikoanalyse!AI51), " ", Risikoanalyse!AI51)</f>
        <v xml:space="preserve"> </v>
      </c>
      <c r="D41" s="83" t="str">
        <f>IF(ISBLANK(Risikoanalyse!AJ51), " ", Risikoanalyse!AJ51)</f>
        <v xml:space="preserve"> </v>
      </c>
      <c r="E41" s="83" t="str">
        <f>IF(ISBLANK(Risikoanalyse!AK51), " ", Risikoanalyse!AK51)</f>
        <v xml:space="preserve"> </v>
      </c>
      <c r="F41" s="83" t="str">
        <f>IF(ISBLANK(Risikoanalyse!AL51), " ", Risikoanalyse!AL51)</f>
        <v xml:space="preserve"> </v>
      </c>
      <c r="G41" s="83" t="str">
        <f>IF(ISBLANK(Risikoanalyse!AM51), " ", Risikoanalyse!AM51)</f>
        <v xml:space="preserve"> </v>
      </c>
      <c r="H41" s="83" t="str">
        <f>IF(ISBLANK(Risikoanalyse!AN51), " ", Risikoanalyse!AN51)</f>
        <v xml:space="preserve"> </v>
      </c>
      <c r="I41" s="84"/>
      <c r="J41" s="5"/>
      <c r="M41" s="6"/>
      <c r="N41" s="6"/>
      <c r="O41" s="6"/>
      <c r="P41" s="6"/>
      <c r="Q41" s="6"/>
      <c r="R41" s="6"/>
      <c r="S41" s="6"/>
      <c r="T41" s="6"/>
      <c r="U41" s="1"/>
      <c r="V41" s="1"/>
      <c r="W41" s="1"/>
      <c r="X41" s="1"/>
      <c r="Y41" s="1"/>
      <c r="Z41" s="1"/>
      <c r="AA41" s="1"/>
      <c r="AB41" s="1"/>
      <c r="AC41" s="1"/>
      <c r="AD41" s="1"/>
    </row>
    <row r="42" spans="1:30" x14ac:dyDescent="0.25">
      <c r="A42" s="1"/>
      <c r="B42" s="82">
        <f>Risikoanalyse!B52</f>
        <v>0</v>
      </c>
      <c r="C42" s="83" t="str">
        <f>IF(ISBLANK(Risikoanalyse!AI52), " ", Risikoanalyse!AI52)</f>
        <v xml:space="preserve"> </v>
      </c>
      <c r="D42" s="83" t="str">
        <f>IF(ISBLANK(Risikoanalyse!AJ52), " ", Risikoanalyse!AJ52)</f>
        <v xml:space="preserve"> </v>
      </c>
      <c r="E42" s="83" t="str">
        <f>IF(ISBLANK(Risikoanalyse!AK52), " ", Risikoanalyse!AK52)</f>
        <v xml:space="preserve"> </v>
      </c>
      <c r="F42" s="83" t="str">
        <f>IF(ISBLANK(Risikoanalyse!AL52), " ", Risikoanalyse!AL52)</f>
        <v xml:space="preserve"> </v>
      </c>
      <c r="G42" s="83" t="str">
        <f>IF(ISBLANK(Risikoanalyse!AM52), " ", Risikoanalyse!AM52)</f>
        <v xml:space="preserve"> </v>
      </c>
      <c r="H42" s="83" t="str">
        <f>IF(ISBLANK(Risikoanalyse!AN52), " ", Risikoanalyse!AN52)</f>
        <v xml:space="preserve"> </v>
      </c>
      <c r="I42" s="84"/>
      <c r="J42" s="5"/>
      <c r="M42" s="6"/>
      <c r="N42" s="6"/>
      <c r="O42" s="6"/>
      <c r="P42" s="6"/>
      <c r="Q42" s="6"/>
      <c r="R42" s="6"/>
      <c r="S42" s="6"/>
      <c r="T42" s="6"/>
      <c r="U42" s="1"/>
      <c r="V42" s="1"/>
      <c r="W42" s="1"/>
      <c r="X42" s="1"/>
      <c r="Y42" s="1"/>
      <c r="Z42" s="1"/>
      <c r="AA42" s="1"/>
      <c r="AB42" s="1"/>
      <c r="AC42" s="1"/>
      <c r="AD42" s="1"/>
    </row>
    <row r="43" spans="1:30" x14ac:dyDescent="0.25">
      <c r="A43" s="1"/>
      <c r="B43" s="5"/>
      <c r="C43" s="6"/>
      <c r="D43" s="5"/>
      <c r="E43" s="5"/>
      <c r="F43" s="5"/>
      <c r="G43" s="5"/>
      <c r="H43" s="5"/>
      <c r="I43" s="5"/>
      <c r="J43" s="5"/>
      <c r="M43" s="6"/>
      <c r="N43" s="6"/>
      <c r="O43" s="6"/>
      <c r="P43" s="6"/>
      <c r="Q43" s="6"/>
      <c r="R43" s="6"/>
      <c r="S43" s="6"/>
      <c r="T43" s="6"/>
      <c r="U43" s="1"/>
      <c r="V43" s="1"/>
      <c r="W43" s="1"/>
      <c r="X43" s="1"/>
      <c r="Y43" s="1"/>
      <c r="Z43" s="1"/>
      <c r="AA43" s="1"/>
      <c r="AB43" s="1"/>
      <c r="AC43" s="1"/>
      <c r="AD43" s="1"/>
    </row>
    <row r="44" spans="1:30" x14ac:dyDescent="0.25">
      <c r="A44" s="1"/>
      <c r="B44" s="5"/>
      <c r="C44" s="6"/>
      <c r="D44" s="5"/>
      <c r="E44" s="5"/>
      <c r="F44" s="5"/>
      <c r="G44" s="5"/>
      <c r="H44" s="5"/>
      <c r="I44" s="5"/>
      <c r="J44" s="5"/>
      <c r="M44" s="6"/>
      <c r="N44" s="6"/>
      <c r="O44" s="6"/>
      <c r="P44" s="6"/>
      <c r="Q44" s="6"/>
      <c r="R44" s="6"/>
      <c r="S44" s="6"/>
      <c r="T44" s="6"/>
      <c r="U44" s="1"/>
      <c r="V44" s="1"/>
      <c r="W44" s="1"/>
      <c r="X44" s="1"/>
      <c r="Y44" s="1"/>
      <c r="Z44" s="1"/>
      <c r="AA44" s="1"/>
      <c r="AB44" s="1"/>
      <c r="AC44" s="1"/>
      <c r="AD44" s="1"/>
    </row>
    <row r="45" spans="1:30" x14ac:dyDescent="0.25">
      <c r="A45" s="1"/>
      <c r="B45" s="5"/>
      <c r="C45" s="6"/>
      <c r="D45" s="5"/>
      <c r="E45" s="5"/>
      <c r="F45" s="5"/>
      <c r="G45" s="5"/>
      <c r="H45" s="5"/>
      <c r="I45" s="5"/>
      <c r="J45" s="5"/>
      <c r="M45" s="6"/>
      <c r="N45" s="6"/>
      <c r="O45" s="6"/>
      <c r="P45" s="6"/>
      <c r="Q45" s="6"/>
      <c r="R45" s="6"/>
      <c r="S45" s="6"/>
      <c r="T45" s="6"/>
      <c r="U45" s="1"/>
      <c r="V45" s="1"/>
      <c r="W45" s="1"/>
      <c r="X45" s="1"/>
      <c r="Y45" s="1"/>
      <c r="Z45" s="1"/>
      <c r="AA45" s="1"/>
      <c r="AB45" s="1"/>
      <c r="AC45" s="1"/>
      <c r="AD45" s="1"/>
    </row>
    <row r="46" spans="1:30" x14ac:dyDescent="0.25">
      <c r="A46" s="1"/>
      <c r="B46" s="5"/>
      <c r="C46" s="6"/>
      <c r="D46" s="5"/>
      <c r="E46" s="5"/>
      <c r="F46" s="5"/>
      <c r="G46" s="5"/>
      <c r="H46" s="5"/>
      <c r="I46" s="5"/>
      <c r="J46" s="5"/>
      <c r="M46" s="6"/>
      <c r="N46" s="6"/>
      <c r="O46" s="6"/>
      <c r="P46" s="6"/>
      <c r="Q46" s="6"/>
      <c r="R46" s="6"/>
      <c r="S46" s="6"/>
      <c r="T46" s="6"/>
      <c r="U46" s="1"/>
      <c r="V46" s="1"/>
      <c r="W46" s="1"/>
      <c r="X46" s="1"/>
      <c r="Y46" s="1"/>
      <c r="Z46" s="1"/>
      <c r="AA46" s="1"/>
      <c r="AB46" s="1"/>
      <c r="AC46" s="1"/>
      <c r="AD46" s="1"/>
    </row>
    <row r="47" spans="1:30" x14ac:dyDescent="0.25">
      <c r="A47" s="1"/>
      <c r="B47" s="5"/>
      <c r="C47" s="6"/>
      <c r="D47" s="5"/>
      <c r="E47" s="5"/>
      <c r="F47" s="5"/>
      <c r="G47" s="5"/>
      <c r="H47" s="5"/>
      <c r="I47" s="5"/>
      <c r="J47" s="5"/>
      <c r="M47" s="6"/>
      <c r="N47" s="6"/>
      <c r="O47" s="6"/>
      <c r="P47" s="6"/>
      <c r="Q47" s="6"/>
      <c r="R47" s="6"/>
      <c r="S47" s="6"/>
      <c r="T47" s="6"/>
      <c r="U47" s="1"/>
      <c r="V47" s="1"/>
      <c r="W47" s="1"/>
      <c r="X47" s="1"/>
      <c r="Y47" s="1"/>
      <c r="Z47" s="1"/>
      <c r="AA47" s="1"/>
      <c r="AB47" s="1"/>
      <c r="AC47" s="1"/>
      <c r="AD47" s="1"/>
    </row>
    <row r="48" spans="1:30" x14ac:dyDescent="0.25">
      <c r="A48" s="1"/>
      <c r="B48" s="5"/>
      <c r="C48" s="6"/>
      <c r="D48" s="5"/>
      <c r="E48" s="5"/>
      <c r="F48" s="5"/>
      <c r="G48" s="5"/>
      <c r="H48" s="5"/>
      <c r="I48" s="5"/>
      <c r="J48" s="5"/>
      <c r="M48" s="6"/>
      <c r="N48" s="6"/>
      <c r="O48" s="6"/>
      <c r="P48" s="6"/>
      <c r="Q48" s="6"/>
      <c r="R48" s="6"/>
      <c r="S48" s="6"/>
      <c r="T48" s="6"/>
      <c r="U48" s="1"/>
      <c r="V48" s="1"/>
      <c r="W48" s="1"/>
      <c r="X48" s="1"/>
      <c r="Y48" s="1"/>
      <c r="Z48" s="1"/>
      <c r="AA48" s="1"/>
      <c r="AB48" s="1"/>
      <c r="AC48" s="1"/>
      <c r="AD48" s="1"/>
    </row>
    <row r="49" spans="1:30" x14ac:dyDescent="0.25">
      <c r="A49" s="1"/>
      <c r="B49" s="5"/>
      <c r="C49" s="6"/>
      <c r="D49" s="5"/>
      <c r="E49" s="5"/>
      <c r="F49" s="5"/>
      <c r="G49" s="5"/>
      <c r="H49" s="5"/>
      <c r="I49" s="5"/>
      <c r="J49" s="5"/>
      <c r="M49" s="6"/>
      <c r="N49" s="6"/>
      <c r="O49" s="6"/>
      <c r="P49" s="6"/>
      <c r="Q49" s="6"/>
      <c r="R49" s="6"/>
      <c r="S49" s="6"/>
      <c r="T49" s="6"/>
      <c r="U49" s="1"/>
      <c r="V49" s="1"/>
      <c r="W49" s="1"/>
      <c r="X49" s="1"/>
      <c r="Y49" s="1"/>
      <c r="Z49" s="1"/>
      <c r="AA49" s="1"/>
      <c r="AB49" s="1"/>
      <c r="AC49" s="1"/>
      <c r="AD49" s="1"/>
    </row>
    <row r="50" spans="1:30" x14ac:dyDescent="0.25">
      <c r="A50" s="1"/>
      <c r="B50" s="5"/>
      <c r="C50" s="6"/>
      <c r="D50" s="5"/>
      <c r="E50" s="5"/>
      <c r="F50" s="5"/>
      <c r="G50" s="5"/>
      <c r="H50" s="5"/>
      <c r="I50" s="5"/>
      <c r="J50" s="5"/>
      <c r="M50" s="6"/>
      <c r="N50" s="6"/>
      <c r="O50" s="6"/>
      <c r="P50" s="6"/>
      <c r="Q50" s="6"/>
      <c r="R50" s="6"/>
      <c r="S50" s="6"/>
      <c r="T50" s="6"/>
      <c r="U50" s="1"/>
      <c r="V50" s="1"/>
      <c r="W50" s="1"/>
      <c r="X50" s="1"/>
      <c r="Y50" s="1"/>
      <c r="Z50" s="1"/>
      <c r="AA50" s="1"/>
      <c r="AB50" s="1"/>
      <c r="AC50" s="1"/>
      <c r="AD50" s="1"/>
    </row>
    <row r="51" spans="1:30" x14ac:dyDescent="0.25">
      <c r="A51" s="1"/>
      <c r="B51" s="5"/>
      <c r="C51" s="6"/>
      <c r="D51" s="5"/>
      <c r="E51" s="5"/>
      <c r="F51" s="5"/>
      <c r="G51" s="5"/>
      <c r="H51" s="5"/>
      <c r="I51" s="5"/>
      <c r="J51" s="5"/>
      <c r="M51" s="6"/>
      <c r="N51" s="6"/>
      <c r="O51" s="6"/>
      <c r="P51" s="6"/>
      <c r="Q51" s="6"/>
      <c r="R51" s="6"/>
      <c r="S51" s="6"/>
      <c r="T51" s="6"/>
      <c r="U51" s="1"/>
      <c r="V51" s="1"/>
      <c r="W51" s="1"/>
      <c r="X51" s="1"/>
      <c r="Y51" s="1"/>
      <c r="Z51" s="1"/>
      <c r="AA51" s="1"/>
      <c r="AB51" s="1"/>
      <c r="AC51" s="1"/>
      <c r="AD51" s="1"/>
    </row>
    <row r="52" spans="1:30" x14ac:dyDescent="0.25">
      <c r="A52" s="1"/>
      <c r="B52" s="5"/>
      <c r="C52" s="6"/>
      <c r="D52" s="5"/>
      <c r="E52" s="5"/>
      <c r="F52" s="5"/>
      <c r="G52" s="5"/>
      <c r="H52" s="5"/>
      <c r="I52" s="5"/>
      <c r="J52" s="5"/>
      <c r="M52" s="6"/>
      <c r="N52" s="6"/>
      <c r="O52" s="6"/>
      <c r="P52" s="6"/>
      <c r="Q52" s="6"/>
      <c r="R52" s="6"/>
      <c r="S52" s="6"/>
      <c r="T52" s="6"/>
      <c r="U52" s="1"/>
      <c r="V52" s="1"/>
      <c r="W52" s="1"/>
      <c r="X52" s="1"/>
      <c r="Y52" s="1"/>
      <c r="Z52" s="1"/>
      <c r="AA52" s="1"/>
      <c r="AB52" s="1"/>
      <c r="AC52" s="1"/>
      <c r="AD52" s="1"/>
    </row>
    <row r="53" spans="1:30" x14ac:dyDescent="0.25">
      <c r="A53" s="1"/>
      <c r="B53" s="5"/>
      <c r="C53" s="6"/>
      <c r="D53" s="5"/>
      <c r="E53" s="5"/>
      <c r="F53" s="5"/>
      <c r="G53" s="5"/>
      <c r="H53" s="5"/>
      <c r="I53" s="5"/>
      <c r="J53" s="5"/>
      <c r="M53" s="6"/>
      <c r="N53" s="6"/>
      <c r="O53" s="6"/>
      <c r="P53" s="6"/>
      <c r="Q53" s="6"/>
      <c r="R53" s="6"/>
      <c r="S53" s="6"/>
      <c r="T53" s="6"/>
      <c r="U53" s="1"/>
      <c r="V53" s="1"/>
      <c r="W53" s="1"/>
      <c r="X53" s="1"/>
      <c r="Y53" s="1"/>
      <c r="Z53" s="1"/>
      <c r="AA53" s="1"/>
      <c r="AB53" s="1"/>
      <c r="AC53" s="1"/>
      <c r="AD53" s="1"/>
    </row>
    <row r="54" spans="1:30" x14ac:dyDescent="0.25">
      <c r="A54" s="1"/>
      <c r="B54" s="5"/>
      <c r="C54" s="6"/>
      <c r="D54" s="5"/>
      <c r="E54" s="5"/>
      <c r="F54" s="5"/>
      <c r="G54" s="5"/>
      <c r="H54" s="5"/>
      <c r="I54" s="5"/>
      <c r="J54" s="5"/>
      <c r="M54" s="6"/>
      <c r="N54" s="6"/>
      <c r="O54" s="6"/>
      <c r="P54" s="6"/>
      <c r="Q54" s="6"/>
      <c r="R54" s="6"/>
      <c r="S54" s="6"/>
      <c r="T54" s="6"/>
      <c r="U54" s="1"/>
      <c r="V54" s="1"/>
      <c r="W54" s="1"/>
      <c r="X54" s="1"/>
      <c r="Y54" s="1"/>
      <c r="Z54" s="1"/>
      <c r="AA54" s="1"/>
      <c r="AB54" s="1"/>
      <c r="AC54" s="1"/>
      <c r="AD54" s="1"/>
    </row>
    <row r="55" spans="1:30" x14ac:dyDescent="0.25">
      <c r="A55" s="1"/>
      <c r="B55" s="5"/>
      <c r="C55" s="6"/>
      <c r="D55" s="5"/>
      <c r="E55" s="5"/>
      <c r="F55" s="5"/>
      <c r="G55" s="5"/>
      <c r="H55" s="5"/>
      <c r="I55" s="5"/>
      <c r="J55" s="5"/>
      <c r="M55" s="6"/>
      <c r="N55" s="6"/>
      <c r="O55" s="6"/>
      <c r="P55" s="6"/>
      <c r="Q55" s="6"/>
      <c r="R55" s="6"/>
      <c r="S55" s="6"/>
      <c r="T55" s="6"/>
      <c r="U55" s="1"/>
      <c r="V55" s="1"/>
      <c r="W55" s="1"/>
      <c r="X55" s="1"/>
      <c r="Y55" s="1"/>
      <c r="Z55" s="1"/>
      <c r="AA55" s="1"/>
      <c r="AB55" s="1"/>
      <c r="AC55" s="1"/>
      <c r="AD55" s="1"/>
    </row>
    <row r="56" spans="1:30" x14ac:dyDescent="0.25">
      <c r="A56" s="1"/>
      <c r="B56" s="5"/>
      <c r="C56" s="6"/>
      <c r="D56" s="5"/>
      <c r="E56" s="5"/>
      <c r="F56" s="5"/>
      <c r="G56" s="5"/>
      <c r="H56" s="5"/>
      <c r="I56" s="5"/>
      <c r="J56" s="5"/>
      <c r="M56" s="6"/>
      <c r="N56" s="6"/>
      <c r="O56" s="6"/>
      <c r="P56" s="6"/>
      <c r="Q56" s="6"/>
      <c r="R56" s="6"/>
      <c r="S56" s="6"/>
      <c r="T56" s="6"/>
      <c r="U56" s="1"/>
      <c r="V56" s="1"/>
      <c r="W56" s="1"/>
      <c r="X56" s="1"/>
      <c r="Y56" s="1"/>
      <c r="Z56" s="1"/>
      <c r="AA56" s="1"/>
      <c r="AB56" s="1"/>
      <c r="AC56" s="1"/>
      <c r="AD56" s="1"/>
    </row>
    <row r="57" spans="1:30" x14ac:dyDescent="0.25">
      <c r="A57" s="1"/>
      <c r="B57" s="5"/>
      <c r="C57" s="6"/>
      <c r="D57" s="5"/>
      <c r="E57" s="5"/>
      <c r="F57" s="5"/>
      <c r="G57" s="5"/>
      <c r="H57" s="5"/>
      <c r="I57" s="5"/>
      <c r="J57" s="5"/>
      <c r="M57" s="6"/>
      <c r="N57" s="6"/>
      <c r="O57" s="6"/>
      <c r="P57" s="6"/>
      <c r="Q57" s="6"/>
      <c r="R57" s="6"/>
      <c r="S57" s="6"/>
      <c r="T57" s="6"/>
      <c r="U57" s="1"/>
      <c r="V57" s="1"/>
      <c r="W57" s="1"/>
      <c r="X57" s="1"/>
      <c r="Y57" s="1"/>
      <c r="Z57" s="1"/>
      <c r="AA57" s="1"/>
      <c r="AB57" s="1"/>
      <c r="AC57" s="1"/>
      <c r="AD57" s="1"/>
    </row>
    <row r="58" spans="1:30" x14ac:dyDescent="0.25">
      <c r="A58" s="1"/>
      <c r="B58" s="5"/>
      <c r="C58" s="6"/>
      <c r="D58" s="5"/>
      <c r="E58" s="5"/>
      <c r="F58" s="5"/>
      <c r="G58" s="5"/>
      <c r="H58" s="5"/>
      <c r="I58" s="5"/>
      <c r="J58" s="5"/>
      <c r="M58" s="6"/>
      <c r="N58" s="6"/>
      <c r="O58" s="6"/>
      <c r="P58" s="6"/>
      <c r="Q58" s="6"/>
      <c r="R58" s="6"/>
      <c r="S58" s="6"/>
      <c r="T58" s="6"/>
      <c r="U58" s="1"/>
      <c r="V58" s="1"/>
      <c r="W58" s="1"/>
      <c r="X58" s="1"/>
      <c r="Y58" s="1"/>
      <c r="Z58" s="1"/>
      <c r="AA58" s="1"/>
      <c r="AB58" s="1"/>
      <c r="AC58" s="1"/>
      <c r="AD58" s="1"/>
    </row>
    <row r="59" spans="1:30" x14ac:dyDescent="0.25">
      <c r="A59" s="1"/>
      <c r="B59" s="5"/>
      <c r="C59" s="6"/>
      <c r="D59" s="5"/>
      <c r="E59" s="5"/>
      <c r="F59" s="5"/>
      <c r="G59" s="5"/>
      <c r="H59" s="5"/>
      <c r="I59" s="5"/>
      <c r="J59" s="5"/>
      <c r="M59" s="6"/>
      <c r="N59" s="6"/>
      <c r="O59" s="6"/>
      <c r="P59" s="6"/>
      <c r="Q59" s="6"/>
      <c r="R59" s="6"/>
      <c r="S59" s="6"/>
      <c r="T59" s="6"/>
      <c r="U59" s="1"/>
      <c r="V59" s="1"/>
      <c r="W59" s="1"/>
      <c r="X59" s="1"/>
      <c r="Y59" s="1"/>
      <c r="Z59" s="1"/>
      <c r="AA59" s="1"/>
      <c r="AB59" s="1"/>
      <c r="AC59" s="1"/>
      <c r="AD59" s="1"/>
    </row>
    <row r="60" spans="1:30" x14ac:dyDescent="0.25">
      <c r="A60" s="1"/>
      <c r="B60" s="5"/>
      <c r="C60" s="6"/>
      <c r="D60" s="5"/>
      <c r="E60" s="5"/>
      <c r="F60" s="5"/>
      <c r="G60" s="5"/>
      <c r="H60" s="5"/>
      <c r="I60" s="5"/>
      <c r="J60" s="5"/>
      <c r="M60" s="6"/>
      <c r="N60" s="6"/>
      <c r="O60" s="6"/>
      <c r="P60" s="6"/>
      <c r="Q60" s="6"/>
      <c r="R60" s="6"/>
      <c r="S60" s="6"/>
      <c r="T60" s="6"/>
      <c r="U60" s="1"/>
      <c r="V60" s="1"/>
      <c r="W60" s="1"/>
      <c r="X60" s="1"/>
      <c r="Y60" s="1"/>
      <c r="Z60" s="1"/>
      <c r="AA60" s="1"/>
      <c r="AB60" s="1"/>
      <c r="AC60" s="1"/>
      <c r="AD60" s="1"/>
    </row>
    <row r="61" spans="1:30" x14ac:dyDescent="0.25">
      <c r="A61" s="1"/>
      <c r="B61" s="5"/>
      <c r="C61" s="6"/>
      <c r="D61" s="5"/>
      <c r="E61" s="5"/>
      <c r="F61" s="5"/>
      <c r="G61" s="5"/>
      <c r="H61" s="5"/>
      <c r="I61" s="5"/>
      <c r="J61" s="5"/>
      <c r="M61" s="6"/>
      <c r="N61" s="6"/>
      <c r="O61" s="6"/>
      <c r="P61" s="6"/>
      <c r="Q61" s="6"/>
      <c r="R61" s="6"/>
      <c r="S61" s="6"/>
      <c r="T61" s="6"/>
      <c r="U61" s="1"/>
      <c r="V61" s="1"/>
      <c r="W61" s="1"/>
      <c r="X61" s="1"/>
      <c r="Y61" s="1"/>
      <c r="Z61" s="1"/>
      <c r="AA61" s="1"/>
      <c r="AB61" s="1"/>
      <c r="AC61" s="1"/>
      <c r="AD61" s="1"/>
    </row>
    <row r="62" spans="1:30" x14ac:dyDescent="0.25">
      <c r="A62" s="1"/>
      <c r="B62" s="5"/>
      <c r="C62" s="6"/>
      <c r="D62" s="5"/>
      <c r="E62" s="5"/>
      <c r="F62" s="5"/>
      <c r="G62" s="5"/>
      <c r="H62" s="5"/>
      <c r="I62" s="5"/>
      <c r="J62" s="5"/>
      <c r="M62" s="6"/>
      <c r="N62" s="6"/>
      <c r="O62" s="6"/>
      <c r="P62" s="6"/>
      <c r="Q62" s="6"/>
      <c r="R62" s="6"/>
      <c r="S62" s="6"/>
      <c r="T62" s="6"/>
      <c r="U62" s="1"/>
      <c r="V62" s="1"/>
      <c r="W62" s="1"/>
      <c r="X62" s="1"/>
      <c r="Y62" s="1"/>
      <c r="Z62" s="1"/>
      <c r="AA62" s="1"/>
      <c r="AB62" s="1"/>
      <c r="AC62" s="1"/>
      <c r="AD62" s="1"/>
    </row>
    <row r="63" spans="1:30" x14ac:dyDescent="0.25">
      <c r="A63" s="1"/>
      <c r="B63" s="5"/>
      <c r="C63" s="6"/>
      <c r="D63" s="5"/>
      <c r="E63" s="5"/>
      <c r="F63" s="5"/>
      <c r="G63" s="5"/>
      <c r="H63" s="5"/>
      <c r="I63" s="5"/>
      <c r="J63" s="5"/>
      <c r="M63" s="6"/>
      <c r="N63" s="6"/>
      <c r="O63" s="6"/>
      <c r="P63" s="6"/>
      <c r="Q63" s="6"/>
      <c r="R63" s="6"/>
      <c r="S63" s="6"/>
      <c r="T63" s="6"/>
      <c r="U63" s="1"/>
      <c r="V63" s="1"/>
      <c r="W63" s="1"/>
      <c r="X63" s="1"/>
      <c r="Y63" s="1"/>
      <c r="Z63" s="1"/>
      <c r="AA63" s="1"/>
      <c r="AB63" s="1"/>
      <c r="AC63" s="1"/>
      <c r="AD63" s="1"/>
    </row>
    <row r="64" spans="1:30" x14ac:dyDescent="0.25">
      <c r="A64" s="1"/>
      <c r="B64" s="5"/>
      <c r="C64" s="6"/>
      <c r="D64" s="5"/>
      <c r="E64" s="5"/>
      <c r="F64" s="5"/>
      <c r="G64" s="5"/>
      <c r="H64" s="5"/>
      <c r="I64" s="5"/>
      <c r="J64" s="5"/>
      <c r="M64" s="6"/>
      <c r="N64" s="6"/>
      <c r="O64" s="6"/>
      <c r="P64" s="6"/>
      <c r="Q64" s="6"/>
      <c r="R64" s="6"/>
      <c r="S64" s="6"/>
      <c r="T64" s="6"/>
      <c r="U64" s="1"/>
      <c r="V64" s="1"/>
      <c r="W64" s="1"/>
      <c r="X64" s="1"/>
      <c r="Y64" s="1"/>
      <c r="Z64" s="1"/>
      <c r="AA64" s="1"/>
      <c r="AB64" s="1"/>
      <c r="AC64" s="1"/>
      <c r="AD64" s="1"/>
    </row>
    <row r="65" spans="1:30" x14ac:dyDescent="0.25">
      <c r="A65" s="1"/>
      <c r="B65" s="5"/>
      <c r="C65" s="6"/>
      <c r="D65" s="5"/>
      <c r="E65" s="5"/>
      <c r="F65" s="5"/>
      <c r="G65" s="5"/>
      <c r="H65" s="5"/>
      <c r="I65" s="5"/>
      <c r="J65" s="5"/>
      <c r="M65" s="6"/>
      <c r="N65" s="6"/>
      <c r="O65" s="6"/>
      <c r="P65" s="6"/>
      <c r="Q65" s="6"/>
      <c r="R65" s="6"/>
      <c r="S65" s="6"/>
      <c r="T65" s="6"/>
      <c r="U65" s="1"/>
      <c r="V65" s="1"/>
      <c r="W65" s="1"/>
      <c r="X65" s="1"/>
      <c r="Y65" s="1"/>
      <c r="Z65" s="1"/>
      <c r="AA65" s="1"/>
      <c r="AB65" s="1"/>
      <c r="AC65" s="1"/>
      <c r="AD65" s="1"/>
    </row>
    <row r="66" spans="1:30" x14ac:dyDescent="0.25">
      <c r="A66" s="1"/>
      <c r="B66" s="5"/>
      <c r="C66" s="6"/>
      <c r="D66" s="5"/>
      <c r="E66" s="5"/>
      <c r="F66" s="5"/>
      <c r="G66" s="5"/>
      <c r="H66" s="5"/>
      <c r="I66" s="5"/>
      <c r="J66" s="5"/>
      <c r="M66" s="6"/>
      <c r="N66" s="6"/>
      <c r="O66" s="6"/>
      <c r="P66" s="6"/>
      <c r="Q66" s="6"/>
      <c r="R66" s="6"/>
      <c r="S66" s="6"/>
      <c r="T66" s="6"/>
      <c r="U66" s="1"/>
      <c r="V66" s="1"/>
      <c r="W66" s="1"/>
      <c r="X66" s="1"/>
      <c r="Y66" s="1"/>
      <c r="Z66" s="1"/>
      <c r="AA66" s="1"/>
      <c r="AB66" s="1"/>
      <c r="AC66" s="1"/>
      <c r="AD66" s="1"/>
    </row>
    <row r="67" spans="1:30" x14ac:dyDescent="0.25">
      <c r="A67" s="1"/>
      <c r="B67" s="5"/>
      <c r="C67" s="6"/>
      <c r="D67" s="5"/>
      <c r="E67" s="5"/>
      <c r="F67" s="5"/>
      <c r="G67" s="5"/>
      <c r="H67" s="5"/>
      <c r="I67" s="5"/>
      <c r="J67" s="5"/>
      <c r="M67" s="6"/>
      <c r="N67" s="6"/>
      <c r="O67" s="6"/>
      <c r="P67" s="6"/>
      <c r="Q67" s="6"/>
      <c r="R67" s="6"/>
      <c r="S67" s="6"/>
      <c r="T67" s="6"/>
      <c r="U67" s="1"/>
      <c r="V67" s="1"/>
      <c r="W67" s="1"/>
      <c r="X67" s="1"/>
      <c r="Y67" s="1"/>
      <c r="Z67" s="1"/>
      <c r="AA67" s="1"/>
      <c r="AB67" s="1"/>
      <c r="AC67" s="1"/>
      <c r="AD67" s="1"/>
    </row>
    <row r="68" spans="1:30" x14ac:dyDescent="0.25">
      <c r="A68" s="1"/>
      <c r="B68" s="5"/>
      <c r="C68" s="6"/>
      <c r="D68" s="5"/>
      <c r="E68" s="5"/>
      <c r="F68" s="5"/>
      <c r="G68" s="5"/>
      <c r="H68" s="5"/>
      <c r="I68" s="5"/>
      <c r="J68" s="5"/>
      <c r="M68" s="6"/>
      <c r="N68" s="6"/>
      <c r="O68" s="6"/>
      <c r="P68" s="6"/>
      <c r="Q68" s="6"/>
      <c r="R68" s="6"/>
      <c r="S68" s="6"/>
      <c r="T68" s="6"/>
      <c r="U68" s="1"/>
      <c r="V68" s="1"/>
      <c r="W68" s="1"/>
      <c r="X68" s="1"/>
      <c r="Y68" s="1"/>
      <c r="Z68" s="1"/>
      <c r="AA68" s="1"/>
      <c r="AB68" s="1"/>
      <c r="AC68" s="1"/>
      <c r="AD68" s="1"/>
    </row>
    <row r="69" spans="1:30" x14ac:dyDescent="0.25">
      <c r="A69" s="1"/>
      <c r="B69" s="5"/>
      <c r="C69" s="6"/>
      <c r="D69" s="5"/>
      <c r="E69" s="5"/>
      <c r="F69" s="5"/>
      <c r="G69" s="5"/>
      <c r="H69" s="5"/>
      <c r="I69" s="5"/>
      <c r="J69" s="5"/>
      <c r="M69" s="6"/>
      <c r="N69" s="6"/>
      <c r="O69" s="6"/>
      <c r="P69" s="6"/>
      <c r="Q69" s="6"/>
      <c r="R69" s="6"/>
      <c r="S69" s="6"/>
      <c r="T69" s="6"/>
      <c r="U69" s="1"/>
      <c r="V69" s="1"/>
      <c r="W69" s="1"/>
      <c r="X69" s="1"/>
      <c r="Y69" s="1"/>
      <c r="Z69" s="1"/>
      <c r="AA69" s="1"/>
      <c r="AB69" s="1"/>
      <c r="AC69" s="1"/>
      <c r="AD69" s="1"/>
    </row>
    <row r="70" spans="1:30" x14ac:dyDescent="0.25">
      <c r="A70" s="1"/>
      <c r="B70" s="5"/>
      <c r="C70" s="6"/>
      <c r="D70" s="5"/>
      <c r="E70" s="5"/>
      <c r="F70" s="5"/>
      <c r="G70" s="5"/>
      <c r="H70" s="5"/>
      <c r="I70" s="5"/>
      <c r="J70" s="5"/>
      <c r="M70" s="6"/>
      <c r="N70" s="6"/>
      <c r="O70" s="6"/>
      <c r="P70" s="6"/>
      <c r="Q70" s="6"/>
      <c r="R70" s="6"/>
      <c r="S70" s="6"/>
      <c r="T70" s="6"/>
      <c r="U70" s="1"/>
      <c r="V70" s="1"/>
      <c r="W70" s="1"/>
      <c r="X70" s="1"/>
      <c r="Y70" s="1"/>
      <c r="Z70" s="1"/>
      <c r="AA70" s="1"/>
      <c r="AB70" s="1"/>
      <c r="AC70" s="1"/>
      <c r="AD70" s="1"/>
    </row>
    <row r="71" spans="1:30" x14ac:dyDescent="0.25">
      <c r="A71" s="1"/>
      <c r="B71" s="5"/>
      <c r="C71" s="6"/>
      <c r="D71" s="5"/>
      <c r="E71" s="5"/>
      <c r="F71" s="5"/>
      <c r="G71" s="5"/>
      <c r="H71" s="5"/>
      <c r="I71" s="5"/>
      <c r="J71" s="5"/>
      <c r="M71" s="6"/>
      <c r="N71" s="6"/>
      <c r="O71" s="6"/>
      <c r="P71" s="6"/>
      <c r="Q71" s="6"/>
      <c r="R71" s="6"/>
      <c r="S71" s="6"/>
      <c r="T71" s="6"/>
      <c r="U71" s="1"/>
      <c r="V71" s="1"/>
      <c r="W71" s="1"/>
      <c r="X71" s="1"/>
      <c r="Y71" s="1"/>
      <c r="Z71" s="1"/>
      <c r="AA71" s="1"/>
      <c r="AB71" s="1"/>
      <c r="AC71" s="1"/>
      <c r="AD71" s="1"/>
    </row>
    <row r="72" spans="1:30" x14ac:dyDescent="0.25">
      <c r="A72" s="1"/>
      <c r="B72" s="5"/>
      <c r="C72" s="6"/>
      <c r="D72" s="5"/>
      <c r="E72" s="5"/>
      <c r="F72" s="5"/>
      <c r="G72" s="5"/>
      <c r="H72" s="5"/>
      <c r="I72" s="5"/>
      <c r="J72" s="5"/>
      <c r="M72" s="6"/>
      <c r="N72" s="6"/>
      <c r="O72" s="6"/>
      <c r="P72" s="6"/>
      <c r="Q72" s="6"/>
      <c r="R72" s="6"/>
      <c r="S72" s="6"/>
      <c r="T72" s="6"/>
      <c r="U72" s="1"/>
      <c r="V72" s="1"/>
      <c r="W72" s="1"/>
      <c r="X72" s="1"/>
      <c r="Y72" s="1"/>
      <c r="Z72" s="1"/>
      <c r="AA72" s="1"/>
      <c r="AB72" s="1"/>
      <c r="AC72" s="1"/>
      <c r="AD72" s="1"/>
    </row>
    <row r="73" spans="1:30" x14ac:dyDescent="0.25">
      <c r="A73" s="1"/>
      <c r="B73" s="5"/>
      <c r="C73" s="6"/>
      <c r="D73" s="5"/>
      <c r="E73" s="5"/>
      <c r="F73" s="5"/>
      <c r="G73" s="5"/>
      <c r="H73" s="5"/>
      <c r="I73" s="5"/>
      <c r="J73" s="5"/>
      <c r="M73" s="6"/>
      <c r="N73" s="6"/>
      <c r="O73" s="6"/>
      <c r="P73" s="6"/>
      <c r="Q73" s="6"/>
      <c r="R73" s="6"/>
      <c r="S73" s="6"/>
      <c r="T73" s="6"/>
      <c r="U73" s="1"/>
      <c r="V73" s="1"/>
      <c r="W73" s="1"/>
      <c r="X73" s="1"/>
      <c r="Y73" s="1"/>
      <c r="Z73" s="1"/>
      <c r="AA73" s="1"/>
      <c r="AB73" s="1"/>
      <c r="AC73" s="1"/>
      <c r="AD73" s="1"/>
    </row>
    <row r="74" spans="1:30" x14ac:dyDescent="0.25">
      <c r="A74" s="1"/>
      <c r="B74" s="5"/>
      <c r="C74" s="6"/>
      <c r="D74" s="5"/>
      <c r="E74" s="5"/>
      <c r="F74" s="5"/>
      <c r="G74" s="5"/>
      <c r="H74" s="5"/>
      <c r="I74" s="5"/>
      <c r="J74" s="5"/>
      <c r="M74" s="6"/>
      <c r="N74" s="6"/>
      <c r="O74" s="6"/>
      <c r="P74" s="6"/>
      <c r="Q74" s="6"/>
      <c r="R74" s="6"/>
      <c r="S74" s="6"/>
      <c r="T74" s="6"/>
      <c r="U74" s="1"/>
      <c r="V74" s="1"/>
      <c r="W74" s="1"/>
      <c r="X74" s="1"/>
      <c r="Y74" s="1"/>
      <c r="Z74" s="1"/>
      <c r="AA74" s="1"/>
      <c r="AB74" s="1"/>
      <c r="AC74" s="1"/>
      <c r="AD74" s="1"/>
    </row>
    <row r="75" spans="1:30" x14ac:dyDescent="0.25">
      <c r="A75" s="1"/>
      <c r="B75" s="5"/>
      <c r="C75" s="6"/>
      <c r="D75" s="5"/>
      <c r="E75" s="5"/>
      <c r="F75" s="5"/>
      <c r="G75" s="5"/>
      <c r="H75" s="5"/>
      <c r="I75" s="5"/>
      <c r="J75" s="5"/>
      <c r="M75" s="6"/>
      <c r="N75" s="6"/>
      <c r="O75" s="6"/>
      <c r="P75" s="6"/>
      <c r="Q75" s="6"/>
      <c r="R75" s="6"/>
      <c r="S75" s="6"/>
      <c r="T75" s="6"/>
      <c r="U75" s="1"/>
      <c r="V75" s="1"/>
      <c r="W75" s="1"/>
      <c r="X75" s="1"/>
      <c r="Y75" s="1"/>
      <c r="Z75" s="1"/>
      <c r="AA75" s="1"/>
      <c r="AB75" s="1"/>
      <c r="AC75" s="1"/>
      <c r="AD75" s="1"/>
    </row>
  </sheetData>
  <mergeCells count="9">
    <mergeCell ref="I7:I8"/>
    <mergeCell ref="B6:I6"/>
    <mergeCell ref="B7:B8"/>
    <mergeCell ref="C7:C8"/>
    <mergeCell ref="D7:D8"/>
    <mergeCell ref="E7:E8"/>
    <mergeCell ref="F7:F8"/>
    <mergeCell ref="G7:G8"/>
    <mergeCell ref="H7:H8"/>
  </mergeCells>
  <conditionalFormatting sqref="B9:H9 C13:H13 B17:H17 B19:H19">
    <cfRule type="expression" dxfId="66" priority="119">
      <formula>$B9=0</formula>
    </cfRule>
  </conditionalFormatting>
  <conditionalFormatting sqref="C14:H14 B10:H10 B12:H12">
    <cfRule type="expression" dxfId="65" priority="118">
      <formula>B10=0</formula>
    </cfRule>
  </conditionalFormatting>
  <conditionalFormatting sqref="B14">
    <cfRule type="expression" dxfId="64" priority="114">
      <formula>B14=0</formula>
    </cfRule>
  </conditionalFormatting>
  <conditionalFormatting sqref="B13">
    <cfRule type="expression" dxfId="63" priority="116">
      <formula>$B13=0</formula>
    </cfRule>
  </conditionalFormatting>
  <conditionalFormatting sqref="E16">
    <cfRule type="expression" dxfId="62" priority="86">
      <formula>E16=0</formula>
    </cfRule>
  </conditionalFormatting>
  <conditionalFormatting sqref="B15:H15">
    <cfRule type="expression" dxfId="61" priority="113">
      <formula>$B15=0</formula>
    </cfRule>
  </conditionalFormatting>
  <conditionalFormatting sqref="B24:H24">
    <cfRule type="expression" dxfId="60" priority="104">
      <formula>B24=0</formula>
    </cfRule>
  </conditionalFormatting>
  <conditionalFormatting sqref="B23:H23 B25:H25">
    <cfRule type="expression" dxfId="59" priority="105">
      <formula>$B23=0</formula>
    </cfRule>
  </conditionalFormatting>
  <conditionalFormatting sqref="C21:H21">
    <cfRule type="expression" dxfId="58" priority="109">
      <formula>$B21=0</formula>
    </cfRule>
  </conditionalFormatting>
  <conditionalFormatting sqref="B20:H20 C22:H22">
    <cfRule type="expression" dxfId="57" priority="108">
      <formula>B20=0</formula>
    </cfRule>
  </conditionalFormatting>
  <conditionalFormatting sqref="B22">
    <cfRule type="expression" dxfId="56" priority="106">
      <formula>B22=0</formula>
    </cfRule>
  </conditionalFormatting>
  <conditionalFormatting sqref="B21">
    <cfRule type="expression" dxfId="55" priority="107">
      <formula>$B21=0</formula>
    </cfRule>
  </conditionalFormatting>
  <conditionalFormatting sqref="B37:H37">
    <cfRule type="expression" dxfId="54" priority="92">
      <formula>B37=0</formula>
    </cfRule>
  </conditionalFormatting>
  <conditionalFormatting sqref="B16">
    <cfRule type="expression" dxfId="53" priority="89">
      <formula>B16=0</formula>
    </cfRule>
  </conditionalFormatting>
  <conditionalFormatting sqref="D16">
    <cfRule type="expression" dxfId="52" priority="88">
      <formula>D16=0</formula>
    </cfRule>
  </conditionalFormatting>
  <conditionalFormatting sqref="C16">
    <cfRule type="expression" dxfId="51" priority="87">
      <formula>C16=0</formula>
    </cfRule>
  </conditionalFormatting>
  <conditionalFormatting sqref="F16">
    <cfRule type="expression" dxfId="50" priority="85">
      <formula>F16=0</formula>
    </cfRule>
  </conditionalFormatting>
  <conditionalFormatting sqref="G16">
    <cfRule type="expression" dxfId="49" priority="84">
      <formula>G16=0</formula>
    </cfRule>
  </conditionalFormatting>
  <conditionalFormatting sqref="H16">
    <cfRule type="expression" dxfId="48" priority="83">
      <formula>H16=0</formula>
    </cfRule>
  </conditionalFormatting>
  <conditionalFormatting sqref="B33">
    <cfRule type="expression" dxfId="47" priority="55">
      <formula>B33=0</formula>
    </cfRule>
  </conditionalFormatting>
  <conditionalFormatting sqref="F34">
    <cfRule type="expression" dxfId="46" priority="44">
      <formula>F34=0</formula>
    </cfRule>
  </conditionalFormatting>
  <conditionalFormatting sqref="G34">
    <cfRule type="expression" dxfId="45" priority="43">
      <formula>G34=0</formula>
    </cfRule>
  </conditionalFormatting>
  <conditionalFormatting sqref="H34">
    <cfRule type="expression" dxfId="44" priority="42">
      <formula>H34=0</formula>
    </cfRule>
  </conditionalFormatting>
  <conditionalFormatting sqref="B31:H31">
    <cfRule type="expression" dxfId="43" priority="63">
      <formula>$B31=0</formula>
    </cfRule>
  </conditionalFormatting>
  <conditionalFormatting sqref="B36">
    <cfRule type="expression" dxfId="42" priority="27">
      <formula>B36=0</formula>
    </cfRule>
  </conditionalFormatting>
  <conditionalFormatting sqref="C36">
    <cfRule type="expression" dxfId="41" priority="26">
      <formula>C36=0</formula>
    </cfRule>
  </conditionalFormatting>
  <conditionalFormatting sqref="D36">
    <cfRule type="expression" dxfId="40" priority="25">
      <formula>D36=0</formula>
    </cfRule>
  </conditionalFormatting>
  <conditionalFormatting sqref="E36">
    <cfRule type="expression" dxfId="39" priority="24">
      <formula>E36=0</formula>
    </cfRule>
  </conditionalFormatting>
  <conditionalFormatting sqref="H36">
    <cfRule type="expression" dxfId="38" priority="21">
      <formula>H36=0</formula>
    </cfRule>
  </conditionalFormatting>
  <conditionalFormatting sqref="H33">
    <cfRule type="expression" dxfId="37" priority="49">
      <formula>H33=0</formula>
    </cfRule>
  </conditionalFormatting>
  <conditionalFormatting sqref="C33">
    <cfRule type="expression" dxfId="36" priority="54">
      <formula>C33=0</formula>
    </cfRule>
  </conditionalFormatting>
  <conditionalFormatting sqref="D33">
    <cfRule type="expression" dxfId="35" priority="53">
      <formula>D33=0</formula>
    </cfRule>
  </conditionalFormatting>
  <conditionalFormatting sqref="E33">
    <cfRule type="expression" dxfId="34" priority="52">
      <formula>E33=0</formula>
    </cfRule>
  </conditionalFormatting>
  <conditionalFormatting sqref="F33">
    <cfRule type="expression" dxfId="33" priority="51">
      <formula>F33=0</formula>
    </cfRule>
  </conditionalFormatting>
  <conditionalFormatting sqref="G33">
    <cfRule type="expression" dxfId="32" priority="50">
      <formula>G33=0</formula>
    </cfRule>
  </conditionalFormatting>
  <conditionalFormatting sqref="B34">
    <cfRule type="expression" dxfId="31" priority="48">
      <formula>B34=0</formula>
    </cfRule>
  </conditionalFormatting>
  <conditionalFormatting sqref="C34">
    <cfRule type="expression" dxfId="30" priority="47">
      <formula>C34=0</formula>
    </cfRule>
  </conditionalFormatting>
  <conditionalFormatting sqref="D34">
    <cfRule type="expression" dxfId="29" priority="46">
      <formula>D34=0</formula>
    </cfRule>
  </conditionalFormatting>
  <conditionalFormatting sqref="E34">
    <cfRule type="expression" dxfId="28" priority="45">
      <formula>E34=0</formula>
    </cfRule>
  </conditionalFormatting>
  <conditionalFormatting sqref="F36">
    <cfRule type="expression" dxfId="27" priority="23">
      <formula>F36=0</formula>
    </cfRule>
  </conditionalFormatting>
  <conditionalFormatting sqref="G36">
    <cfRule type="expression" dxfId="26" priority="22">
      <formula>G36=0</formula>
    </cfRule>
  </conditionalFormatting>
  <conditionalFormatting sqref="B32:H32">
    <cfRule type="expression" dxfId="25" priority="14">
      <formula>B32=0</formula>
    </cfRule>
  </conditionalFormatting>
  <conditionalFormatting sqref="B38:H38">
    <cfRule type="expression" dxfId="24" priority="20">
      <formula>B38=0</formula>
    </cfRule>
  </conditionalFormatting>
  <conditionalFormatting sqref="B39:H39">
    <cfRule type="expression" dxfId="23" priority="19">
      <formula>B39=0</formula>
    </cfRule>
  </conditionalFormatting>
  <conditionalFormatting sqref="B40:H40">
    <cfRule type="expression" dxfId="22" priority="18">
      <formula>B40=0</formula>
    </cfRule>
  </conditionalFormatting>
  <conditionalFormatting sqref="B41:H41">
    <cfRule type="expression" dxfId="21" priority="17">
      <formula>B41=0</formula>
    </cfRule>
  </conditionalFormatting>
  <conditionalFormatting sqref="H35">
    <cfRule type="expression" dxfId="20" priority="28">
      <formula>H35=0</formula>
    </cfRule>
  </conditionalFormatting>
  <conditionalFormatting sqref="B35">
    <cfRule type="expression" dxfId="19" priority="34">
      <formula>B35=0</formula>
    </cfRule>
  </conditionalFormatting>
  <conditionalFormatting sqref="C35">
    <cfRule type="expression" dxfId="18" priority="33">
      <formula>C35=0</formula>
    </cfRule>
  </conditionalFormatting>
  <conditionalFormatting sqref="D35">
    <cfRule type="expression" dxfId="17" priority="32">
      <formula>D35=0</formula>
    </cfRule>
  </conditionalFormatting>
  <conditionalFormatting sqref="E35">
    <cfRule type="expression" dxfId="16" priority="31">
      <formula>E35=0</formula>
    </cfRule>
  </conditionalFormatting>
  <conditionalFormatting sqref="F35">
    <cfRule type="expression" dxfId="15" priority="30">
      <formula>F35=0</formula>
    </cfRule>
  </conditionalFormatting>
  <conditionalFormatting sqref="G35">
    <cfRule type="expression" dxfId="14" priority="29">
      <formula>G35=0</formula>
    </cfRule>
  </conditionalFormatting>
  <conditionalFormatting sqref="B42:H42">
    <cfRule type="expression" dxfId="13" priority="16">
      <formula>B42=0</formula>
    </cfRule>
  </conditionalFormatting>
  <conditionalFormatting sqref="B11:H11">
    <cfRule type="expression" dxfId="12" priority="13">
      <formula>$B11=0</formula>
    </cfRule>
  </conditionalFormatting>
  <conditionalFormatting sqref="B26:H26">
    <cfRule type="expression" dxfId="11" priority="12">
      <formula>B26=0</formula>
    </cfRule>
  </conditionalFormatting>
  <conditionalFormatting sqref="B27:H27">
    <cfRule type="expression" dxfId="10" priority="11">
      <formula>$B27=0</formula>
    </cfRule>
  </conditionalFormatting>
  <conditionalFormatting sqref="B28:H28">
    <cfRule type="expression" dxfId="9" priority="10">
      <formula>B28=0</formula>
    </cfRule>
  </conditionalFormatting>
  <conditionalFormatting sqref="B29:H29">
    <cfRule type="expression" dxfId="8" priority="9">
      <formula>$B29=0</formula>
    </cfRule>
  </conditionalFormatting>
  <conditionalFormatting sqref="B30:H30">
    <cfRule type="expression" dxfId="7" priority="8">
      <formula>B30=0</formula>
    </cfRule>
  </conditionalFormatting>
  <conditionalFormatting sqref="E18">
    <cfRule type="expression" dxfId="6" priority="4">
      <formula>E18=0</formula>
    </cfRule>
  </conditionalFormatting>
  <conditionalFormatting sqref="B18">
    <cfRule type="expression" dxfId="5" priority="7">
      <formula>B18=0</formula>
    </cfRule>
  </conditionalFormatting>
  <conditionalFormatting sqref="D18">
    <cfRule type="expression" dxfId="4" priority="6">
      <formula>D18=0</formula>
    </cfRule>
  </conditionalFormatting>
  <conditionalFormatting sqref="C18">
    <cfRule type="expression" dxfId="3" priority="5">
      <formula>C18=0</formula>
    </cfRule>
  </conditionalFormatting>
  <conditionalFormatting sqref="F18">
    <cfRule type="expression" dxfId="2" priority="3">
      <formula>F18=0</formula>
    </cfRule>
  </conditionalFormatting>
  <conditionalFormatting sqref="G18">
    <cfRule type="expression" dxfId="1" priority="2">
      <formula>G18=0</formula>
    </cfRule>
  </conditionalFormatting>
  <conditionalFormatting sqref="H18">
    <cfRule type="expression" dxfId="0" priority="1">
      <formula>H18=0</formula>
    </cfRule>
  </conditionalFormatting>
  <dataValidations count="1">
    <dataValidation type="list" allowBlank="1" showInputMessage="1" showErrorMessage="1" sqref="C4">
      <formula1>Vaelg_haandtering</formula1>
    </dataValidation>
  </dataValidations>
  <pageMargins left="0.25" right="0.25" top="0.75" bottom="0.75" header="0.3" footer="0.3"/>
  <pageSetup paperSize="9" scale="36" fitToHeight="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8" sqref="D28"/>
    </sheetView>
  </sheetViews>
  <sheetFormatPr defaultRowHeight="13.8"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D9E799E7E8524B923206CADB8AC00F" ma:contentTypeVersion="0" ma:contentTypeDescription="Opret et nyt dokument." ma:contentTypeScope="" ma:versionID="e14a96fdbc9780443c13da838deb629b">
  <xsd:schema xmlns:xsd="http://www.w3.org/2001/XMLSchema" xmlns:p="http://schemas.microsoft.com/office/2006/metadata/properties" targetNamespace="http://schemas.microsoft.com/office/2006/metadata/properties" ma:root="true" ma:fieldsID="79458e8cc01bc5f1f076b1628d37ae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EC6677-8C66-499B-83A3-17590D742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4F81972-9309-4B52-A133-241CA2AF532A}">
  <ds:schemaRefs>
    <ds:schemaRef ds:uri="http://schemas.microsoft.com/office/2006/metadata/longProperties"/>
  </ds:schemaRefs>
</ds:datastoreItem>
</file>

<file path=customXml/itemProps3.xml><?xml version="1.0" encoding="utf-8"?>
<ds:datastoreItem xmlns:ds="http://schemas.openxmlformats.org/officeDocument/2006/customXml" ds:itemID="{AD83A6FA-B740-40C5-B30A-FE4E0AC1447E}">
  <ds:schemaRef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D19820F-2BE5-434F-8E69-38211902D5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13</vt:i4>
      </vt:variant>
    </vt:vector>
  </HeadingPairs>
  <TitlesOfParts>
    <vt:vector size="18" baseType="lpstr">
      <vt:lpstr>Risikoanalyse</vt:lpstr>
      <vt:lpstr>Lister</vt:lpstr>
      <vt:lpstr>Versionshistorik Mads</vt:lpstr>
      <vt:lpstr>Risikohåndtering</vt:lpstr>
      <vt:lpstr>Ark1</vt:lpstr>
      <vt:lpstr>Eskalation</vt:lpstr>
      <vt:lpstr>Fase</vt:lpstr>
      <vt:lpstr>janej</vt:lpstr>
      <vt:lpstr>Kvalitet</vt:lpstr>
      <vt:lpstr>Primaert_formaal</vt:lpstr>
      <vt:lpstr>Risikogruppe</vt:lpstr>
      <vt:lpstr>Risikotype</vt:lpstr>
      <vt:lpstr>Skala</vt:lpstr>
      <vt:lpstr>Status</vt:lpstr>
      <vt:lpstr>Tiltag</vt:lpstr>
      <vt:lpstr>Risikoanalyse!Udskriftsområde</vt:lpstr>
      <vt:lpstr>Vaelg_haandtering</vt:lpstr>
      <vt:lpstr>Vaelgfase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Otto Nielsen</dc:creator>
  <cp:lastModifiedBy>Louise Nordskov</cp:lastModifiedBy>
  <cp:lastPrinted>2015-10-07T13:12:22Z</cp:lastPrinted>
  <dcterms:created xsi:type="dcterms:W3CDTF">1997-11-13T17:56:20Z</dcterms:created>
  <dcterms:modified xsi:type="dcterms:W3CDTF">2015-10-07T13:13:00Z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Dokument</vt:lpwstr>
  </property>
</Properties>
</file>